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5180" windowHeight="11640" activeTab="1"/>
  </bookViews>
  <sheets>
    <sheet name="Forgalomképtelen" sheetId="1" r:id="rId1"/>
    <sheet name="Korlátozottan forgalomképes" sheetId="2" r:id="rId2"/>
    <sheet name="Függelék" sheetId="3" r:id="rId3"/>
  </sheets>
  <definedNames>
    <definedName name="_xlnm._FilterDatabase" localSheetId="1" hidden="1">'Korlátozottan forgalomképes'!$A$4:$AJ$88</definedName>
    <definedName name="_xlnm.Print_Area" localSheetId="2">'Függelék'!$A$1:$B$8</definedName>
    <definedName name="_xlnm.Print_Area" localSheetId="1">'Korlátozottan forgalomképes'!$A$1:$AI$88</definedName>
  </definedNames>
  <calcPr fullCalcOnLoad="1"/>
</workbook>
</file>

<file path=xl/sharedStrings.xml><?xml version="1.0" encoding="utf-8"?>
<sst xmlns="http://schemas.openxmlformats.org/spreadsheetml/2006/main" count="953" uniqueCount="489">
  <si>
    <t>fm</t>
  </si>
  <si>
    <t>31/2</t>
  </si>
  <si>
    <t>613/1</t>
  </si>
  <si>
    <t>Pusztaszeri u.</t>
  </si>
  <si>
    <t>203/4</t>
  </si>
  <si>
    <t>204/1</t>
  </si>
  <si>
    <t>203/5</t>
  </si>
  <si>
    <t>Kossuth u.</t>
  </si>
  <si>
    <t>215/3</t>
  </si>
  <si>
    <t>Damjanich u.</t>
  </si>
  <si>
    <t>Botond u.</t>
  </si>
  <si>
    <t>Közterület</t>
  </si>
  <si>
    <t>264/1</t>
  </si>
  <si>
    <t>553/1</t>
  </si>
  <si>
    <t>711/45</t>
  </si>
  <si>
    <t>337/67</t>
  </si>
  <si>
    <t>711/47</t>
  </si>
  <si>
    <t>217/1</t>
  </si>
  <si>
    <t>Töltés</t>
  </si>
  <si>
    <t>015/23</t>
  </si>
  <si>
    <t>070/1</t>
  </si>
  <si>
    <t>070/2</t>
  </si>
  <si>
    <t>080</t>
  </si>
  <si>
    <t>082</t>
  </si>
  <si>
    <t>084</t>
  </si>
  <si>
    <t>088</t>
  </si>
  <si>
    <t>0153</t>
  </si>
  <si>
    <t>0155</t>
  </si>
  <si>
    <t>0216</t>
  </si>
  <si>
    <t>Hrsz</t>
  </si>
  <si>
    <t>Megnevezés</t>
  </si>
  <si>
    <t>Helye (utca)</t>
  </si>
  <si>
    <t>Összes terület</t>
  </si>
  <si>
    <t>m2</t>
  </si>
  <si>
    <t>Bruttó érték</t>
  </si>
  <si>
    <t>össz. Ft</t>
  </si>
  <si>
    <t>Ft</t>
  </si>
  <si>
    <t>Szilárd burk. Út</t>
  </si>
  <si>
    <t>Járda</t>
  </si>
  <si>
    <t>Burkolt árok</t>
  </si>
  <si>
    <t>Zárt csatorna</t>
  </si>
  <si>
    <t>Beépítetlen ter.</t>
  </si>
  <si>
    <t>32</t>
  </si>
  <si>
    <t>47/3</t>
  </si>
  <si>
    <t>47/4</t>
  </si>
  <si>
    <t>72</t>
  </si>
  <si>
    <t>78</t>
  </si>
  <si>
    <t>95</t>
  </si>
  <si>
    <t>97</t>
  </si>
  <si>
    <t>132</t>
  </si>
  <si>
    <t>151</t>
  </si>
  <si>
    <t>173</t>
  </si>
  <si>
    <t>182/2</t>
  </si>
  <si>
    <t>184</t>
  </si>
  <si>
    <t>215/4</t>
  </si>
  <si>
    <t>217/2</t>
  </si>
  <si>
    <t>218</t>
  </si>
  <si>
    <t>250/3</t>
  </si>
  <si>
    <t>263</t>
  </si>
  <si>
    <t>282</t>
  </si>
  <si>
    <t>337/2</t>
  </si>
  <si>
    <t>337/3</t>
  </si>
  <si>
    <t>337/4</t>
  </si>
  <si>
    <t>337/5</t>
  </si>
  <si>
    <t>337/6</t>
  </si>
  <si>
    <t>337/7</t>
  </si>
  <si>
    <t>Beépítetlen terület</t>
  </si>
  <si>
    <t>Kivett Ált.Iskola</t>
  </si>
  <si>
    <t>144/1</t>
  </si>
  <si>
    <t>Árpád u.</t>
  </si>
  <si>
    <t>31/4</t>
  </si>
  <si>
    <t>31/5</t>
  </si>
  <si>
    <t>Víztorony és telek</t>
  </si>
  <si>
    <t>Gazd.épület,udvar</t>
  </si>
  <si>
    <t>Remény Szoc.Ak.</t>
  </si>
  <si>
    <t>Kossuth u. 34.</t>
  </si>
  <si>
    <t>Lakóház,udvar (PH mellékép.)</t>
  </si>
  <si>
    <t>Községháza, udvar</t>
  </si>
  <si>
    <t>Volentér J.tér 2.</t>
  </si>
  <si>
    <t>Baross G. u.</t>
  </si>
  <si>
    <t>Baross G. u. mgi út</t>
  </si>
  <si>
    <t>Faluház</t>
  </si>
  <si>
    <t>Üzemépület</t>
  </si>
  <si>
    <t>Kossuth u. 15/E</t>
  </si>
  <si>
    <t>Kossuth u. 15/G</t>
  </si>
  <si>
    <t>Tiszai u.</t>
  </si>
  <si>
    <t>Béla u.</t>
  </si>
  <si>
    <t>Közpark</t>
  </si>
  <si>
    <t xml:space="preserve">Volentér J.tér </t>
  </si>
  <si>
    <t>Volentér J. tér</t>
  </si>
  <si>
    <t>Petőfi u.</t>
  </si>
  <si>
    <t>Lehel u.</t>
  </si>
  <si>
    <t>tornaterem, udvar</t>
  </si>
  <si>
    <t>337/8</t>
  </si>
  <si>
    <t>337/9</t>
  </si>
  <si>
    <t>337/10</t>
  </si>
  <si>
    <t>337/21</t>
  </si>
  <si>
    <t>337/36</t>
  </si>
  <si>
    <t>337/69</t>
  </si>
  <si>
    <t>337/72</t>
  </si>
  <si>
    <t>337/77</t>
  </si>
  <si>
    <t>339/1</t>
  </si>
  <si>
    <t>339/2</t>
  </si>
  <si>
    <t>353/1</t>
  </si>
  <si>
    <t>353/2</t>
  </si>
  <si>
    <t>397</t>
  </si>
  <si>
    <t>404/3</t>
  </si>
  <si>
    <t>406</t>
  </si>
  <si>
    <t>468</t>
  </si>
  <si>
    <t>469</t>
  </si>
  <si>
    <t>470</t>
  </si>
  <si>
    <t>487/6</t>
  </si>
  <si>
    <t>491</t>
  </si>
  <si>
    <t>500</t>
  </si>
  <si>
    <t>46/2</t>
  </si>
  <si>
    <t>Kossutt u. 17.</t>
  </si>
  <si>
    <t>96</t>
  </si>
  <si>
    <t>Népház</t>
  </si>
  <si>
    <t>Kossuth u. 15/F</t>
  </si>
  <si>
    <t>364/1</t>
  </si>
  <si>
    <t>Kivett, beépítetlen ter</t>
  </si>
  <si>
    <t>Radnóti u. sarok</t>
  </si>
  <si>
    <t>Társasházak mögött</t>
  </si>
  <si>
    <t>Juhász Gy. U.</t>
  </si>
  <si>
    <t>Óvoda</t>
  </si>
  <si>
    <t>337/43/A</t>
  </si>
  <si>
    <t>Eüi.Kombinát, 2 lakás</t>
  </si>
  <si>
    <t xml:space="preserve">Radnóti u. </t>
  </si>
  <si>
    <t>Radnóti u.</t>
  </si>
  <si>
    <t>Rendőrség</t>
  </si>
  <si>
    <t>Lakóház,udvar</t>
  </si>
  <si>
    <t>Szt.László u.</t>
  </si>
  <si>
    <t>Járandó u.</t>
  </si>
  <si>
    <t>Nagy I. u.</t>
  </si>
  <si>
    <t>Bem u.</t>
  </si>
  <si>
    <t>Tömörkényi u.</t>
  </si>
  <si>
    <t>520</t>
  </si>
  <si>
    <t>534/3</t>
  </si>
  <si>
    <t>558</t>
  </si>
  <si>
    <t>563/4</t>
  </si>
  <si>
    <t>564/3</t>
  </si>
  <si>
    <t>565/3</t>
  </si>
  <si>
    <t>566/3</t>
  </si>
  <si>
    <t>567/12</t>
  </si>
  <si>
    <t>568/2</t>
  </si>
  <si>
    <t>569/2</t>
  </si>
  <si>
    <t>587</t>
  </si>
  <si>
    <t>598</t>
  </si>
  <si>
    <t>612</t>
  </si>
  <si>
    <t>615</t>
  </si>
  <si>
    <t>679</t>
  </si>
  <si>
    <t>702</t>
  </si>
  <si>
    <t>709</t>
  </si>
  <si>
    <t>704/3</t>
  </si>
  <si>
    <t>712</t>
  </si>
  <si>
    <t>Arany J. u</t>
  </si>
  <si>
    <t>Botond u.  Kút ter.</t>
  </si>
  <si>
    <t>József A. u.</t>
  </si>
  <si>
    <t>Széchenyi u.</t>
  </si>
  <si>
    <t>Bercsényi u.</t>
  </si>
  <si>
    <t>Közút</t>
  </si>
  <si>
    <t>Gárdonyi u.</t>
  </si>
  <si>
    <t>Jókai u.</t>
  </si>
  <si>
    <t>Kivett kistemető</t>
  </si>
  <si>
    <t>651/3</t>
  </si>
  <si>
    <t>651/4</t>
  </si>
  <si>
    <t>Kossuth u. 12.</t>
  </si>
  <si>
    <t>02/10</t>
  </si>
  <si>
    <t>02/49</t>
  </si>
  <si>
    <t>03/71</t>
  </si>
  <si>
    <t>04</t>
  </si>
  <si>
    <t>05/67</t>
  </si>
  <si>
    <t>06</t>
  </si>
  <si>
    <t>08</t>
  </si>
  <si>
    <t>09/120</t>
  </si>
  <si>
    <t>09/121</t>
  </si>
  <si>
    <t>012</t>
  </si>
  <si>
    <t>013</t>
  </si>
  <si>
    <t>014</t>
  </si>
  <si>
    <t>015/78</t>
  </si>
  <si>
    <t>015/80</t>
  </si>
  <si>
    <t>016</t>
  </si>
  <si>
    <t>018</t>
  </si>
  <si>
    <t>020</t>
  </si>
  <si>
    <t>021/12</t>
  </si>
  <si>
    <t>022</t>
  </si>
  <si>
    <t>023/9</t>
  </si>
  <si>
    <t>023/72</t>
  </si>
  <si>
    <t>024</t>
  </si>
  <si>
    <t>026</t>
  </si>
  <si>
    <t>027/49</t>
  </si>
  <si>
    <t>028</t>
  </si>
  <si>
    <t>029/69</t>
  </si>
  <si>
    <t>030</t>
  </si>
  <si>
    <t>031/9</t>
  </si>
  <si>
    <t>031/39</t>
  </si>
  <si>
    <t>032</t>
  </si>
  <si>
    <t>033/18</t>
  </si>
  <si>
    <t>034</t>
  </si>
  <si>
    <t>036</t>
  </si>
  <si>
    <t>038</t>
  </si>
  <si>
    <t>039</t>
  </si>
  <si>
    <t>040</t>
  </si>
  <si>
    <t>043</t>
  </si>
  <si>
    <t>044/11</t>
  </si>
  <si>
    <t>044/21</t>
  </si>
  <si>
    <t>044/22</t>
  </si>
  <si>
    <t>044/28</t>
  </si>
  <si>
    <t>045</t>
  </si>
  <si>
    <t>046/71</t>
  </si>
  <si>
    <t>047</t>
  </si>
  <si>
    <t>049/83</t>
  </si>
  <si>
    <t>050</t>
  </si>
  <si>
    <t>051</t>
  </si>
  <si>
    <t>055</t>
  </si>
  <si>
    <t>056/11</t>
  </si>
  <si>
    <t>056/71</t>
  </si>
  <si>
    <t>059</t>
  </si>
  <si>
    <t>060/40</t>
  </si>
  <si>
    <t>060/44</t>
  </si>
  <si>
    <t>060/53</t>
  </si>
  <si>
    <t>060/56</t>
  </si>
  <si>
    <t>061</t>
  </si>
  <si>
    <t>062/54</t>
  </si>
  <si>
    <t>063/25</t>
  </si>
  <si>
    <t>064/1</t>
  </si>
  <si>
    <t>064/2</t>
  </si>
  <si>
    <t>065/10</t>
  </si>
  <si>
    <t>066/10</t>
  </si>
  <si>
    <t>066/13</t>
  </si>
  <si>
    <t>067</t>
  </si>
  <si>
    <t>069</t>
  </si>
  <si>
    <t>072</t>
  </si>
  <si>
    <t>074</t>
  </si>
  <si>
    <t>076</t>
  </si>
  <si>
    <t>078</t>
  </si>
  <si>
    <t>079/20</t>
  </si>
  <si>
    <t>081</t>
  </si>
  <si>
    <t>086</t>
  </si>
  <si>
    <t>090</t>
  </si>
  <si>
    <t>093</t>
  </si>
  <si>
    <t>098</t>
  </si>
  <si>
    <t>0101/2</t>
  </si>
  <si>
    <t>0105/34</t>
  </si>
  <si>
    <t>0102</t>
  </si>
  <si>
    <t>0105/65</t>
  </si>
  <si>
    <t>0107</t>
  </si>
  <si>
    <t>0110</t>
  </si>
  <si>
    <t>0111</t>
  </si>
  <si>
    <t>0114</t>
  </si>
  <si>
    <t>0116/5</t>
  </si>
  <si>
    <t>0117/10</t>
  </si>
  <si>
    <t>0121</t>
  </si>
  <si>
    <t>0143</t>
  </si>
  <si>
    <t>0144</t>
  </si>
  <si>
    <t>0146</t>
  </si>
  <si>
    <t>0147/8</t>
  </si>
  <si>
    <t>0147/28</t>
  </si>
  <si>
    <t>0148/26</t>
  </si>
  <si>
    <t>0148/71</t>
  </si>
  <si>
    <t>0148/67</t>
  </si>
  <si>
    <t>0149</t>
  </si>
  <si>
    <t>0151</t>
  </si>
  <si>
    <t>0152/11</t>
  </si>
  <si>
    <t>0152/30</t>
  </si>
  <si>
    <t>0157</t>
  </si>
  <si>
    <t>0162/1</t>
  </si>
  <si>
    <t>0163</t>
  </si>
  <si>
    <t>0189</t>
  </si>
  <si>
    <t>0190</t>
  </si>
  <si>
    <t>0192</t>
  </si>
  <si>
    <t>0193/5</t>
  </si>
  <si>
    <t>0193/59</t>
  </si>
  <si>
    <t>0193/60</t>
  </si>
  <si>
    <t>0196/16</t>
  </si>
  <si>
    <t>0200</t>
  </si>
  <si>
    <t>0201</t>
  </si>
  <si>
    <t>0202/12</t>
  </si>
  <si>
    <t>0202/20</t>
  </si>
  <si>
    <t>0203</t>
  </si>
  <si>
    <t>0204/20</t>
  </si>
  <si>
    <t>0205</t>
  </si>
  <si>
    <t>0207/11</t>
  </si>
  <si>
    <t>0208</t>
  </si>
  <si>
    <t>0210</t>
  </si>
  <si>
    <t>0211/15</t>
  </si>
  <si>
    <t>0212</t>
  </si>
  <si>
    <t>0220</t>
  </si>
  <si>
    <t>0260/18</t>
  </si>
  <si>
    <t>0261/2</t>
  </si>
  <si>
    <t>0264</t>
  </si>
  <si>
    <t>0279</t>
  </si>
  <si>
    <t>Földút</t>
  </si>
  <si>
    <t>Kiss E. u.</t>
  </si>
  <si>
    <t>Szegedi u.</t>
  </si>
  <si>
    <t>Budai N. A. u.</t>
  </si>
  <si>
    <t>Szt. István u.</t>
  </si>
  <si>
    <t>Árok</t>
  </si>
  <si>
    <t>Szt. László u.</t>
  </si>
  <si>
    <t>Vasvári P. u.</t>
  </si>
  <si>
    <t>Tanya</t>
  </si>
  <si>
    <t xml:space="preserve">Szántó </t>
  </si>
  <si>
    <t>Pókföld</t>
  </si>
  <si>
    <t>Török B. u.</t>
  </si>
  <si>
    <t>Gábor Á.</t>
  </si>
  <si>
    <t>Táncsics M. u.</t>
  </si>
  <si>
    <t>Móricz Zs. u.</t>
  </si>
  <si>
    <t>Dózsa Gy. u.</t>
  </si>
  <si>
    <t>Szemétlerakó telep</t>
  </si>
  <si>
    <t>Határ út</t>
  </si>
  <si>
    <t>Arany J. u.</t>
  </si>
  <si>
    <t>Rákóczi u.</t>
  </si>
  <si>
    <t>Ady E. u.</t>
  </si>
  <si>
    <t>VgT. Kezelés</t>
  </si>
  <si>
    <t>Nagy-gyep</t>
  </si>
  <si>
    <t>Gyep</t>
  </si>
  <si>
    <t>Kis-köz</t>
  </si>
  <si>
    <t>Martinovics u.</t>
  </si>
  <si>
    <t>Csatorna</t>
  </si>
  <si>
    <t>Pusztaszeri Tájv.K.</t>
  </si>
  <si>
    <t>Martinovics u. 24/a</t>
  </si>
  <si>
    <t>Oláhállás</t>
  </si>
  <si>
    <t>Nefelejcs u.</t>
  </si>
  <si>
    <t>Gyep, legelő</t>
  </si>
  <si>
    <t>Dögállás, Palacskó</t>
  </si>
  <si>
    <t>0267/24</t>
  </si>
  <si>
    <t>025/6</t>
  </si>
  <si>
    <t>Tanya, szántó</t>
  </si>
  <si>
    <t>Damjanich u. 39.</t>
  </si>
  <si>
    <t>09/47</t>
  </si>
  <si>
    <t>Tanya 1/2-ed rész</t>
  </si>
  <si>
    <t xml:space="preserve">Nefelejcs u. </t>
  </si>
  <si>
    <t>0211/31</t>
  </si>
  <si>
    <t>0211/32</t>
  </si>
  <si>
    <t>0211/33</t>
  </si>
  <si>
    <t>0211/34</t>
  </si>
  <si>
    <t>0221/15</t>
  </si>
  <si>
    <t>Dilitor 14.</t>
  </si>
  <si>
    <t>Nefelejcs u.II.telep</t>
  </si>
  <si>
    <t>Nyílt árok</t>
  </si>
  <si>
    <t>Szántó</t>
  </si>
  <si>
    <t>Pókföld adóállomás</t>
  </si>
  <si>
    <t>033/20</t>
  </si>
  <si>
    <t>Szántó 03/19megoszt</t>
  </si>
  <si>
    <t>033/21</t>
  </si>
  <si>
    <t>Pókföld szántó</t>
  </si>
  <si>
    <t>Pókföld Vízmű</t>
  </si>
  <si>
    <t>Béla u. "madárles"</t>
  </si>
  <si>
    <t>0169/11</t>
  </si>
  <si>
    <t>342</t>
  </si>
  <si>
    <t>db</t>
  </si>
  <si>
    <t>Gyep Felgyő közig.ter</t>
  </si>
  <si>
    <t>Felgyő közig.terül.</t>
  </si>
  <si>
    <t>II. telep</t>
  </si>
  <si>
    <t>Bercsényi u. 40.</t>
  </si>
  <si>
    <t xml:space="preserve"> udvar, kivett (föld)</t>
  </si>
  <si>
    <t>Kossuth u. 39.</t>
  </si>
  <si>
    <t>Kossuth u. 14.</t>
  </si>
  <si>
    <t>Parkoló</t>
  </si>
  <si>
    <t>I. lejáró a Nefeljecs u. felé</t>
  </si>
  <si>
    <t>Földút, mgi út építmény ért.</t>
  </si>
  <si>
    <t>mezőgazdasági út</t>
  </si>
  <si>
    <t>mg-i út</t>
  </si>
  <si>
    <t>Vajhát mg-i út</t>
  </si>
  <si>
    <t>m</t>
  </si>
  <si>
    <t>Béla u. mg-i út</t>
  </si>
  <si>
    <t>Béla utcáról leágazás</t>
  </si>
  <si>
    <t>Sportpálya(öltöző és pálya)</t>
  </si>
  <si>
    <t>48</t>
  </si>
  <si>
    <t xml:space="preserve">Iskola </t>
  </si>
  <si>
    <t>Baross G. u. 2.</t>
  </si>
  <si>
    <t>Közpark beolvadt a 217/2 hrsz-ba</t>
  </si>
  <si>
    <t>Belvíz átemelő akna</t>
  </si>
  <si>
    <t>Egyéb közterület és építmények alatti föld</t>
  </si>
  <si>
    <t>Rákóczi út</t>
  </si>
  <si>
    <t>Vízmű telep</t>
  </si>
  <si>
    <t>épület,építmény(kerítés, pálya,ültetvény)</t>
  </si>
  <si>
    <t>Állami tul.ter.</t>
  </si>
  <si>
    <t>zárt csatorna, burkolt árok</t>
  </si>
  <si>
    <t>Radnóti,Széchenyi,Pusztaszeri</t>
  </si>
  <si>
    <t>járdák</t>
  </si>
  <si>
    <t>Pusztaszeri,Tömörkényi,Radnóti</t>
  </si>
  <si>
    <t>0267/16</t>
  </si>
  <si>
    <t>legelő</t>
  </si>
  <si>
    <t>építmény és ültetvény</t>
  </si>
  <si>
    <t xml:space="preserve">634/4 </t>
  </si>
  <si>
    <t>Kivett,gazd.ép.,udvar</t>
  </si>
  <si>
    <t xml:space="preserve">Botond u. 2. </t>
  </si>
  <si>
    <t>Botond u. 2.</t>
  </si>
  <si>
    <t>mgi út, Botond u-ról</t>
  </si>
  <si>
    <t>belvízátem.akna 711/2</t>
  </si>
  <si>
    <t xml:space="preserve"> Radnóti u.</t>
  </si>
  <si>
    <t xml:space="preserve">Kivett, udvar </t>
  </si>
  <si>
    <t>Nagyértékű (befektetett) eszközök</t>
  </si>
  <si>
    <t>Immateriális javak</t>
  </si>
  <si>
    <t>Részesedés nem püi.vállalkozásban</t>
  </si>
  <si>
    <t>belterület össz.:</t>
  </si>
  <si>
    <t>Sorszám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</si>
  <si>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</si>
  <si>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</si>
  <si>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</si>
  <si>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</si>
  <si>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</si>
  <si>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</si>
  <si>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</si>
  <si>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</si>
  <si>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</si>
  <si>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</si>
  <si>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</si>
  <si>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</si>
  <si>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</t>
  </si>
  <si>
    <t>Az önkormányzat kizárólagos tulajdonában lévő, törzsvagyonába tartozó forgalomképtelen vagyonelemek köre</t>
  </si>
  <si>
    <t>Az önkormányzat törzsvagyonába tartozó korlátozottan forgalomképes vagyonelemek köre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</si>
  <si>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</si>
  <si>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</si>
  <si>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</si>
  <si>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</si>
  <si>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</si>
  <si>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</si>
  <si>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</si>
  <si>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</si>
  <si>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</si>
  <si>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</si>
  <si>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</si>
  <si>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</si>
  <si>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</si>
  <si>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</si>
  <si>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</si>
  <si>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</si>
  <si>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</si>
  <si>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</si>
  <si>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</si>
  <si>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</si>
  <si>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</si>
  <si>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1. függelék a …/…. (… …) önkormányzati rendelet-tervezethez</t>
  </si>
  <si>
    <t>Radnóti, Széchenyi u.</t>
  </si>
  <si>
    <t>buszvárók (állami tulajdonú területeken)</t>
  </si>
  <si>
    <t>KÉBSZ Kft</t>
  </si>
  <si>
    <t>Agrár-ipari park (kivett)</t>
  </si>
  <si>
    <t>(üzemeltetésre átadottal és "0"-ig leírttal együtt)</t>
  </si>
  <si>
    <t>0267/12</t>
  </si>
  <si>
    <t>0211/36</t>
  </si>
  <si>
    <t>622/3</t>
  </si>
  <si>
    <t>619</t>
  </si>
  <si>
    <t>kút</t>
  </si>
  <si>
    <t>073/15</t>
  </si>
  <si>
    <t>Szennyvíztisztító telep</t>
  </si>
  <si>
    <t>Szélessávú internet vonalhálózat</t>
  </si>
  <si>
    <t>0193/29</t>
  </si>
  <si>
    <t>Béla utcáról megközelíthető</t>
  </si>
  <si>
    <t>vagyonkezelt földterület</t>
  </si>
  <si>
    <t>0213/2</t>
  </si>
  <si>
    <t>0213/3</t>
  </si>
  <si>
    <t>Szennyvízcsatorna hálózat</t>
  </si>
  <si>
    <t>Csanytelek, belterület</t>
  </si>
  <si>
    <t>033/15</t>
  </si>
  <si>
    <t>Török Bálint u.</t>
  </si>
  <si>
    <t>062/36</t>
  </si>
  <si>
    <t>Ady E. u. 96.</t>
  </si>
  <si>
    <t>347</t>
  </si>
  <si>
    <t>Kossuth u. 24.</t>
  </si>
  <si>
    <t>337/32</t>
  </si>
  <si>
    <t>0207/16</t>
  </si>
  <si>
    <t>0207/17</t>
  </si>
  <si>
    <t>Nefelejcs. u. 50.</t>
  </si>
  <si>
    <t>046/51</t>
  </si>
  <si>
    <t>Csongrádi u. 20.</t>
  </si>
  <si>
    <t>046/94</t>
  </si>
  <si>
    <t xml:space="preserve">Csongrádi u. </t>
  </si>
  <si>
    <t>011/2</t>
  </si>
  <si>
    <t>Pusztaszeri u. 63.</t>
  </si>
  <si>
    <t>Lakóház, udvar és szántó</t>
  </si>
  <si>
    <t>011/3</t>
  </si>
  <si>
    <t xml:space="preserve">Pusztaszeri u. </t>
  </si>
  <si>
    <t>1. melléklet a …/…. (… …) önkormányzati rendelet-tervezethez</t>
  </si>
  <si>
    <t>Kivett beépítetlen ter.</t>
  </si>
  <si>
    <t>Legelő</t>
  </si>
  <si>
    <t>Egyéb részesedések</t>
  </si>
  <si>
    <t>Tanya (tulajdonjog fenntartással eladva)</t>
  </si>
  <si>
    <t>062/30</t>
  </si>
  <si>
    <t>062/32</t>
  </si>
  <si>
    <t xml:space="preserve">Ady E. u. </t>
  </si>
  <si>
    <t>pálya és ültetvény</t>
  </si>
  <si>
    <t>Ivóvízhálózat</t>
  </si>
  <si>
    <t>épület,építmény(kerítés,)</t>
  </si>
  <si>
    <t>Az önkormányzat üzleti vagyonába tartozó vagyonelemek köre</t>
  </si>
  <si>
    <t>Gépek, berendezések, felszerelések, járművek</t>
  </si>
  <si>
    <t>Beruházás, felújítás (folyamatban lévő)</t>
  </si>
  <si>
    <t>2. melléklet a 10/2016. (IX. 30.) önkormányzati rendlethez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</si>
</sst>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[Red]0"/>
    <numFmt numFmtId="168" formatCode="#,##0_ ;\-#,##0\ "/>
    <numFmt numFmtId="169" formatCode="0.0"/>
    <numFmt numFmtId="170" formatCode="#,##0\ &quot;Ft&quot;"/>
    <numFmt numFmtId="171" formatCode="#,##0\ _F_t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5"/>
  <sheetViews>
    <sheetView zoomScaleSheetLayoutView="25" zoomScalePageLayoutView="0" workbookViewId="0" topLeftCell="A175">
      <selection activeCell="G11" sqref="G11"/>
    </sheetView>
  </sheetViews>
  <sheetFormatPr defaultColWidth="9.140625" defaultRowHeight="12.75"/>
  <cols>
    <col min="1" max="1" width="9.140625" style="35" customWidth="1"/>
    <col min="2" max="2" width="10.57421875" style="26" bestFit="1" customWidth="1"/>
    <col min="3" max="3" width="38.00390625" style="26" bestFit="1" customWidth="1"/>
    <col min="4" max="4" width="26.421875" style="26" customWidth="1"/>
    <col min="5" max="5" width="17.140625" style="26" bestFit="1" customWidth="1"/>
    <col min="6" max="6" width="14.421875" style="26" bestFit="1" customWidth="1"/>
    <col min="7" max="7" width="22.57421875" style="26" customWidth="1"/>
    <col min="8" max="8" width="14.8515625" style="26" customWidth="1"/>
    <col min="9" max="9" width="14.28125" style="26" customWidth="1"/>
    <col min="10" max="10" width="12.8515625" style="26" customWidth="1"/>
    <col min="11" max="11" width="9.28125" style="26" bestFit="1" customWidth="1"/>
    <col min="12" max="12" width="11.8515625" style="26" bestFit="1" customWidth="1"/>
    <col min="13" max="15" width="9.28125" style="26" bestFit="1" customWidth="1"/>
    <col min="16" max="16" width="10.421875" style="26" bestFit="1" customWidth="1"/>
    <col min="17" max="18" width="9.28125" style="26" bestFit="1" customWidth="1"/>
    <col min="19" max="19" width="11.8515625" style="26" bestFit="1" customWidth="1"/>
    <col min="20" max="20" width="9.28125" style="26" bestFit="1" customWidth="1"/>
    <col min="21" max="21" width="11.8515625" style="26" bestFit="1" customWidth="1"/>
    <col min="22" max="22" width="9.28125" style="26" bestFit="1" customWidth="1"/>
    <col min="23" max="23" width="11.8515625" style="26" bestFit="1" customWidth="1"/>
    <col min="24" max="24" width="9.28125" style="26" bestFit="1" customWidth="1"/>
    <col min="25" max="16384" width="9.140625" style="26" customWidth="1"/>
  </cols>
  <sheetData>
    <row r="1" spans="1:4" ht="15">
      <c r="A1" s="55" t="s">
        <v>474</v>
      </c>
      <c r="B1" s="56"/>
      <c r="C1" s="56"/>
      <c r="D1" s="56"/>
    </row>
    <row r="3" spans="1:35" ht="15">
      <c r="A3" s="51" t="s">
        <v>411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35" ht="15">
      <c r="A4" s="57" t="s">
        <v>397</v>
      </c>
      <c r="B4" s="27" t="s">
        <v>398</v>
      </c>
      <c r="C4" s="27" t="s">
        <v>399</v>
      </c>
      <c r="D4" s="27" t="s">
        <v>410</v>
      </c>
      <c r="E4" s="27" t="s">
        <v>400</v>
      </c>
      <c r="F4" s="27" t="s">
        <v>401</v>
      </c>
      <c r="G4" s="27" t="s">
        <v>402</v>
      </c>
      <c r="H4" s="27" t="s">
        <v>403</v>
      </c>
      <c r="I4" s="27" t="s">
        <v>404</v>
      </c>
      <c r="J4" s="27" t="s">
        <v>405</v>
      </c>
      <c r="K4" s="27" t="s">
        <v>406</v>
      </c>
      <c r="L4" s="27" t="s">
        <v>407</v>
      </c>
      <c r="M4" s="27" t="s">
        <v>408</v>
      </c>
      <c r="N4" s="27" t="s">
        <v>409</v>
      </c>
      <c r="O4" s="27" t="s">
        <v>413</v>
      </c>
      <c r="P4" s="27" t="s">
        <v>414</v>
      </c>
      <c r="Q4" s="27" t="s">
        <v>415</v>
      </c>
      <c r="R4" s="27" t="s">
        <v>416</v>
      </c>
      <c r="S4" s="27" t="s">
        <v>417</v>
      </c>
      <c r="T4" s="27" t="s">
        <v>418</v>
      </c>
      <c r="U4" s="27" t="s">
        <v>419</v>
      </c>
      <c r="V4" s="27" t="s">
        <v>420</v>
      </c>
      <c r="W4" s="27" t="s">
        <v>421</v>
      </c>
      <c r="X4" s="27" t="s">
        <v>422</v>
      </c>
      <c r="Y4" s="27" t="s">
        <v>423</v>
      </c>
      <c r="Z4" s="27" t="s">
        <v>424</v>
      </c>
      <c r="AA4" s="27" t="s">
        <v>425</v>
      </c>
      <c r="AB4" s="27" t="s">
        <v>426</v>
      </c>
      <c r="AC4" s="27" t="s">
        <v>427</v>
      </c>
      <c r="AD4" s="27" t="s">
        <v>428</v>
      </c>
      <c r="AE4" s="27" t="s">
        <v>429</v>
      </c>
      <c r="AF4" s="27" t="s">
        <v>430</v>
      </c>
      <c r="AG4" s="27" t="s">
        <v>431</v>
      </c>
      <c r="AH4" s="27" t="s">
        <v>432</v>
      </c>
      <c r="AI4" s="27" t="s">
        <v>433</v>
      </c>
    </row>
    <row r="5" spans="1:35" s="28" customFormat="1" ht="44.25" customHeight="1">
      <c r="A5" s="58"/>
      <c r="B5" s="24" t="s">
        <v>29</v>
      </c>
      <c r="C5" s="24" t="s">
        <v>30</v>
      </c>
      <c r="D5" s="24" t="s">
        <v>31</v>
      </c>
      <c r="E5" s="24" t="s">
        <v>32</v>
      </c>
      <c r="F5" s="24" t="s">
        <v>34</v>
      </c>
      <c r="G5" s="24" t="s">
        <v>376</v>
      </c>
      <c r="H5" s="24" t="s">
        <v>384</v>
      </c>
      <c r="I5" s="50" t="s">
        <v>355</v>
      </c>
      <c r="J5" s="50"/>
      <c r="K5" s="50" t="s">
        <v>37</v>
      </c>
      <c r="L5" s="50"/>
      <c r="M5" s="53" t="s">
        <v>360</v>
      </c>
      <c r="N5" s="54"/>
      <c r="O5" s="53" t="s">
        <v>373</v>
      </c>
      <c r="P5" s="54"/>
      <c r="Q5" s="50" t="s">
        <v>38</v>
      </c>
      <c r="R5" s="50"/>
      <c r="S5" s="50"/>
      <c r="T5" s="53" t="s">
        <v>39</v>
      </c>
      <c r="U5" s="54"/>
      <c r="V5" s="50" t="s">
        <v>40</v>
      </c>
      <c r="W5" s="50"/>
      <c r="X5" s="50" t="s">
        <v>41</v>
      </c>
      <c r="Y5" s="50"/>
      <c r="Z5" s="53" t="s">
        <v>372</v>
      </c>
      <c r="AA5" s="60"/>
      <c r="AB5" s="53" t="s">
        <v>339</v>
      </c>
      <c r="AC5" s="54"/>
      <c r="AD5" s="53" t="s">
        <v>358</v>
      </c>
      <c r="AE5" s="54"/>
      <c r="AF5" s="53" t="s">
        <v>340</v>
      </c>
      <c r="AG5" s="54"/>
      <c r="AH5" s="53" t="s">
        <v>323</v>
      </c>
      <c r="AI5" s="54"/>
    </row>
    <row r="6" spans="1:35" s="30" customFormat="1" ht="15">
      <c r="A6" s="58"/>
      <c r="B6" s="9"/>
      <c r="C6" s="9"/>
      <c r="D6" s="9"/>
      <c r="E6" s="9"/>
      <c r="F6" s="9"/>
      <c r="G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29"/>
      <c r="AB6" s="29"/>
      <c r="AC6" s="29"/>
      <c r="AD6" s="29"/>
      <c r="AE6" s="29"/>
      <c r="AF6" s="29"/>
      <c r="AG6" s="29"/>
      <c r="AH6" s="9"/>
      <c r="AI6" s="9"/>
    </row>
    <row r="7" spans="1:35" s="30" customFormat="1" ht="15">
      <c r="A7" s="59"/>
      <c r="B7" s="9"/>
      <c r="C7" s="9"/>
      <c r="D7" s="9"/>
      <c r="E7" s="9" t="s">
        <v>33</v>
      </c>
      <c r="F7" s="9" t="s">
        <v>35</v>
      </c>
      <c r="G7" s="9" t="s">
        <v>36</v>
      </c>
      <c r="H7" s="9" t="s">
        <v>36</v>
      </c>
      <c r="I7" s="9" t="s">
        <v>33</v>
      </c>
      <c r="J7" s="9" t="s">
        <v>36</v>
      </c>
      <c r="K7" s="9" t="s">
        <v>33</v>
      </c>
      <c r="L7" s="9" t="s">
        <v>36</v>
      </c>
      <c r="M7" s="9" t="s">
        <v>33</v>
      </c>
      <c r="N7" s="9" t="s">
        <v>36</v>
      </c>
      <c r="O7" s="9" t="s">
        <v>33</v>
      </c>
      <c r="P7" s="9" t="s">
        <v>36</v>
      </c>
      <c r="Q7" s="9" t="s">
        <v>33</v>
      </c>
      <c r="R7" s="9" t="s">
        <v>0</v>
      </c>
      <c r="S7" s="9" t="s">
        <v>36</v>
      </c>
      <c r="T7" s="9" t="s">
        <v>0</v>
      </c>
      <c r="U7" s="9" t="s">
        <v>36</v>
      </c>
      <c r="V7" s="9" t="s">
        <v>0</v>
      </c>
      <c r="W7" s="9" t="s">
        <v>36</v>
      </c>
      <c r="X7" s="9" t="s">
        <v>33</v>
      </c>
      <c r="Y7" s="9" t="s">
        <v>36</v>
      </c>
      <c r="Z7" s="9" t="s">
        <v>350</v>
      </c>
      <c r="AA7" s="9" t="s">
        <v>36</v>
      </c>
      <c r="AB7" s="9" t="s">
        <v>33</v>
      </c>
      <c r="AC7" s="9" t="s">
        <v>36</v>
      </c>
      <c r="AD7" s="9" t="s">
        <v>33</v>
      </c>
      <c r="AE7" s="9" t="s">
        <v>36</v>
      </c>
      <c r="AF7" s="9" t="s">
        <v>33</v>
      </c>
      <c r="AG7" s="9" t="s">
        <v>36</v>
      </c>
      <c r="AH7" s="9" t="s">
        <v>33</v>
      </c>
      <c r="AI7" s="9" t="s">
        <v>36</v>
      </c>
    </row>
    <row r="8" spans="1:35" ht="15">
      <c r="A8" s="31">
        <v>1</v>
      </c>
      <c r="B8" s="32">
        <v>16</v>
      </c>
      <c r="C8" s="33" t="s">
        <v>66</v>
      </c>
      <c r="D8" s="33" t="s">
        <v>389</v>
      </c>
      <c r="E8" s="33">
        <f>I8+K8+M8+O8+Q8+T8+V8+X8</f>
        <v>148</v>
      </c>
      <c r="F8" s="41">
        <f>G8+H8+J8+L8+N8+P8+S8+U8+W8+Y8+AA8+AC8+AE8+AG8+AI8</f>
        <v>3937</v>
      </c>
      <c r="G8" s="41"/>
      <c r="H8" s="41"/>
      <c r="I8" s="41"/>
      <c r="J8" s="41">
        <v>1480</v>
      </c>
      <c r="K8" s="41"/>
      <c r="L8" s="41"/>
      <c r="M8" s="41">
        <v>148</v>
      </c>
      <c r="N8" s="41">
        <v>2457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ht="15">
      <c r="A9" s="31">
        <v>2</v>
      </c>
      <c r="B9" s="32" t="s">
        <v>114</v>
      </c>
      <c r="C9" s="33" t="s">
        <v>11</v>
      </c>
      <c r="D9" s="33" t="s">
        <v>115</v>
      </c>
      <c r="E9" s="33">
        <f aca="true" t="shared" si="0" ref="E9:E50">I9+K9+M9+O9+Q9+T9+V9+X9</f>
        <v>803</v>
      </c>
      <c r="F9" s="41">
        <f aca="true" t="shared" si="1" ref="F9:F44">G9+H9+J9+L9+N9+P9+S9+U9+W9+Y9+AA9+AC9+AE9+AG9+AI9</f>
        <v>500000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>
        <v>803</v>
      </c>
      <c r="Y9" s="41">
        <v>500000</v>
      </c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5" ht="15">
      <c r="A10" s="31">
        <v>3</v>
      </c>
      <c r="B10" s="32" t="s">
        <v>45</v>
      </c>
      <c r="C10" s="33" t="s">
        <v>66</v>
      </c>
      <c r="D10" s="33" t="s">
        <v>80</v>
      </c>
      <c r="E10" s="33">
        <f t="shared" si="0"/>
        <v>844</v>
      </c>
      <c r="F10" s="41">
        <f t="shared" si="1"/>
        <v>22450</v>
      </c>
      <c r="G10" s="41"/>
      <c r="H10" s="41"/>
      <c r="I10" s="41"/>
      <c r="J10" s="41">
        <v>8440</v>
      </c>
      <c r="K10" s="41"/>
      <c r="L10" s="41"/>
      <c r="M10" s="41">
        <v>844</v>
      </c>
      <c r="N10" s="41">
        <v>14010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ht="15">
      <c r="A11" s="31">
        <v>4</v>
      </c>
      <c r="B11" s="32" t="s">
        <v>46</v>
      </c>
      <c r="C11" s="33" t="s">
        <v>11</v>
      </c>
      <c r="D11" s="33" t="s">
        <v>79</v>
      </c>
      <c r="E11" s="33">
        <f t="shared" si="0"/>
        <v>11405</v>
      </c>
      <c r="F11" s="41">
        <f t="shared" si="1"/>
        <v>2344050</v>
      </c>
      <c r="G11" s="41"/>
      <c r="H11" s="41"/>
      <c r="I11" s="41"/>
      <c r="J11" s="41">
        <v>141750</v>
      </c>
      <c r="K11" s="41">
        <v>2835</v>
      </c>
      <c r="L11" s="41">
        <v>1620000</v>
      </c>
      <c r="M11" s="41"/>
      <c r="N11" s="41"/>
      <c r="O11" s="41">
        <v>7322</v>
      </c>
      <c r="P11" s="41">
        <v>95060</v>
      </c>
      <c r="Q11" s="41">
        <v>648</v>
      </c>
      <c r="R11" s="41">
        <v>810</v>
      </c>
      <c r="S11" s="41">
        <v>84240</v>
      </c>
      <c r="T11" s="41">
        <v>600</v>
      </c>
      <c r="U11" s="41">
        <v>403000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5" ht="15">
      <c r="A12" s="31">
        <v>5</v>
      </c>
      <c r="B12" s="32" t="s">
        <v>49</v>
      </c>
      <c r="C12" s="33" t="s">
        <v>11</v>
      </c>
      <c r="D12" s="33" t="s">
        <v>69</v>
      </c>
      <c r="E12" s="33">
        <f t="shared" si="0"/>
        <v>7222</v>
      </c>
      <c r="F12" s="41">
        <f t="shared" si="1"/>
        <v>2556800</v>
      </c>
      <c r="G12" s="41"/>
      <c r="H12" s="41"/>
      <c r="I12" s="41"/>
      <c r="J12" s="41">
        <v>112000</v>
      </c>
      <c r="K12" s="41">
        <v>2240</v>
      </c>
      <c r="L12" s="41">
        <v>1200000</v>
      </c>
      <c r="M12" s="41"/>
      <c r="N12" s="41"/>
      <c r="O12" s="41">
        <v>3974</v>
      </c>
      <c r="P12" s="41">
        <v>251400</v>
      </c>
      <c r="Q12" s="41">
        <v>448</v>
      </c>
      <c r="R12" s="41">
        <v>560</v>
      </c>
      <c r="S12" s="41">
        <v>246400</v>
      </c>
      <c r="T12" s="41">
        <v>320</v>
      </c>
      <c r="U12" s="41">
        <v>445000</v>
      </c>
      <c r="V12" s="41">
        <v>240</v>
      </c>
      <c r="W12" s="41">
        <v>302000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</row>
    <row r="13" spans="1:35" ht="15">
      <c r="A13" s="31">
        <v>6</v>
      </c>
      <c r="B13" s="32" t="s">
        <v>50</v>
      </c>
      <c r="C13" s="33" t="s">
        <v>11</v>
      </c>
      <c r="D13" s="33" t="s">
        <v>85</v>
      </c>
      <c r="E13" s="33">
        <f t="shared" si="0"/>
        <v>1511</v>
      </c>
      <c r="F13" s="41">
        <f t="shared" si="1"/>
        <v>4255096</v>
      </c>
      <c r="G13" s="41"/>
      <c r="H13" s="41"/>
      <c r="I13" s="41"/>
      <c r="J13" s="41">
        <v>24750</v>
      </c>
      <c r="K13" s="41">
        <v>495</v>
      </c>
      <c r="L13" s="41">
        <v>3718702</v>
      </c>
      <c r="M13" s="41"/>
      <c r="N13" s="41"/>
      <c r="O13" s="41">
        <v>818</v>
      </c>
      <c r="P13" s="41">
        <v>15944</v>
      </c>
      <c r="Q13" s="41">
        <v>88</v>
      </c>
      <c r="R13" s="41"/>
      <c r="S13" s="41">
        <v>189200</v>
      </c>
      <c r="T13" s="41">
        <v>110</v>
      </c>
      <c r="U13" s="41">
        <v>306500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</row>
    <row r="14" spans="1:35" ht="15">
      <c r="A14" s="31">
        <v>7</v>
      </c>
      <c r="B14" s="32" t="s">
        <v>51</v>
      </c>
      <c r="C14" s="33" t="s">
        <v>11</v>
      </c>
      <c r="D14" s="33" t="s">
        <v>86</v>
      </c>
      <c r="E14" s="33">
        <f t="shared" si="0"/>
        <v>1136</v>
      </c>
      <c r="F14" s="41">
        <f t="shared" si="1"/>
        <v>809200</v>
      </c>
      <c r="G14" s="41"/>
      <c r="H14" s="41"/>
      <c r="I14" s="41"/>
      <c r="J14" s="41">
        <v>13200</v>
      </c>
      <c r="K14" s="41">
        <v>264</v>
      </c>
      <c r="L14" s="41">
        <v>568000</v>
      </c>
      <c r="M14" s="41"/>
      <c r="N14" s="41"/>
      <c r="O14" s="41">
        <v>784</v>
      </c>
      <c r="P14" s="41">
        <v>44400</v>
      </c>
      <c r="Q14" s="41"/>
      <c r="R14" s="41"/>
      <c r="S14" s="41"/>
      <c r="T14" s="41">
        <v>88</v>
      </c>
      <c r="U14" s="41">
        <v>183600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</row>
    <row r="15" spans="1:35" ht="15">
      <c r="A15" s="31">
        <v>8</v>
      </c>
      <c r="B15" s="32" t="s">
        <v>52</v>
      </c>
      <c r="C15" s="33" t="s">
        <v>11</v>
      </c>
      <c r="D15" s="33" t="s">
        <v>3</v>
      </c>
      <c r="E15" s="33">
        <f t="shared" si="0"/>
        <v>3174</v>
      </c>
      <c r="F15" s="41">
        <f t="shared" si="1"/>
        <v>1078256</v>
      </c>
      <c r="G15" s="41"/>
      <c r="H15" s="41"/>
      <c r="I15" s="41"/>
      <c r="J15" s="41">
        <v>43200</v>
      </c>
      <c r="K15" s="41">
        <v>864</v>
      </c>
      <c r="L15" s="41">
        <v>440000</v>
      </c>
      <c r="M15" s="41"/>
      <c r="N15" s="41"/>
      <c r="O15" s="41">
        <v>1921</v>
      </c>
      <c r="P15" s="41">
        <v>28626</v>
      </c>
      <c r="Q15" s="41">
        <v>173</v>
      </c>
      <c r="R15" s="41"/>
      <c r="S15" s="41">
        <v>88230</v>
      </c>
      <c r="T15" s="41">
        <v>216</v>
      </c>
      <c r="U15" s="41">
        <v>478200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</row>
    <row r="16" spans="1:35" ht="15">
      <c r="A16" s="31">
        <v>9</v>
      </c>
      <c r="B16" s="32" t="s">
        <v>53</v>
      </c>
      <c r="C16" s="33" t="s">
        <v>11</v>
      </c>
      <c r="D16" s="33" t="s">
        <v>9</v>
      </c>
      <c r="E16" s="33">
        <f t="shared" si="0"/>
        <v>1091</v>
      </c>
      <c r="F16" s="41">
        <f t="shared" si="1"/>
        <v>591631</v>
      </c>
      <c r="G16" s="41"/>
      <c r="H16" s="41"/>
      <c r="I16" s="41"/>
      <c r="J16" s="41">
        <v>1040</v>
      </c>
      <c r="K16" s="41">
        <v>260</v>
      </c>
      <c r="L16" s="41">
        <v>587267</v>
      </c>
      <c r="M16" s="41"/>
      <c r="N16" s="41"/>
      <c r="O16" s="41">
        <v>831</v>
      </c>
      <c r="P16" s="41">
        <v>3324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</row>
    <row r="17" spans="1:35" ht="15">
      <c r="A17" s="31">
        <v>10</v>
      </c>
      <c r="B17" s="32" t="s">
        <v>4</v>
      </c>
      <c r="C17" s="33" t="s">
        <v>11</v>
      </c>
      <c r="D17" s="33" t="s">
        <v>3</v>
      </c>
      <c r="E17" s="33">
        <f t="shared" si="0"/>
        <v>200</v>
      </c>
      <c r="F17" s="41">
        <f t="shared" si="1"/>
        <v>800</v>
      </c>
      <c r="G17" s="41"/>
      <c r="H17" s="41"/>
      <c r="I17" s="41"/>
      <c r="J17" s="41"/>
      <c r="K17" s="41"/>
      <c r="L17" s="41"/>
      <c r="M17" s="41"/>
      <c r="N17" s="41"/>
      <c r="O17" s="41">
        <v>200</v>
      </c>
      <c r="P17" s="41">
        <v>800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</row>
    <row r="18" spans="1:35" ht="15">
      <c r="A18" s="31">
        <v>11</v>
      </c>
      <c r="B18" s="32" t="s">
        <v>6</v>
      </c>
      <c r="C18" s="33" t="s">
        <v>11</v>
      </c>
      <c r="D18" s="33" t="s">
        <v>3</v>
      </c>
      <c r="E18" s="33">
        <f t="shared" si="0"/>
        <v>82</v>
      </c>
      <c r="F18" s="41">
        <f t="shared" si="1"/>
        <v>328</v>
      </c>
      <c r="G18" s="41"/>
      <c r="H18" s="41"/>
      <c r="I18" s="41"/>
      <c r="J18" s="41"/>
      <c r="K18" s="41"/>
      <c r="L18" s="41"/>
      <c r="M18" s="41"/>
      <c r="N18" s="41"/>
      <c r="O18" s="41">
        <v>82</v>
      </c>
      <c r="P18" s="41">
        <v>328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 ht="15">
      <c r="A19" s="31">
        <v>12</v>
      </c>
      <c r="B19" s="32" t="s">
        <v>5</v>
      </c>
      <c r="C19" s="33" t="s">
        <v>66</v>
      </c>
      <c r="D19" s="33" t="s">
        <v>3</v>
      </c>
      <c r="E19" s="33">
        <f t="shared" si="0"/>
        <v>180</v>
      </c>
      <c r="F19" s="41">
        <f t="shared" si="1"/>
        <v>9000</v>
      </c>
      <c r="G19" s="41"/>
      <c r="H19" s="41"/>
      <c r="I19" s="41"/>
      <c r="J19" s="41"/>
      <c r="K19" s="41"/>
      <c r="L19" s="41"/>
      <c r="M19" s="41"/>
      <c r="N19" s="41"/>
      <c r="O19" s="41">
        <v>180</v>
      </c>
      <c r="P19" s="41">
        <v>9000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</row>
    <row r="20" spans="1:35" ht="15">
      <c r="A20" s="31">
        <v>13</v>
      </c>
      <c r="B20" s="32" t="s">
        <v>8</v>
      </c>
      <c r="C20" s="33" t="s">
        <v>11</v>
      </c>
      <c r="D20" s="33" t="s">
        <v>7</v>
      </c>
      <c r="E20" s="33">
        <f t="shared" si="0"/>
        <v>130</v>
      </c>
      <c r="F20" s="41">
        <f t="shared" si="1"/>
        <v>520</v>
      </c>
      <c r="G20" s="41"/>
      <c r="H20" s="41"/>
      <c r="I20" s="41"/>
      <c r="J20" s="41"/>
      <c r="K20" s="41"/>
      <c r="L20" s="41"/>
      <c r="M20" s="41"/>
      <c r="N20" s="41"/>
      <c r="O20" s="41">
        <v>130</v>
      </c>
      <c r="P20" s="41">
        <v>520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</row>
    <row r="21" spans="1:35" ht="15">
      <c r="A21" s="31">
        <v>14</v>
      </c>
      <c r="B21" s="32" t="s">
        <v>54</v>
      </c>
      <c r="C21" s="33" t="s">
        <v>11</v>
      </c>
      <c r="D21" s="33" t="s">
        <v>7</v>
      </c>
      <c r="E21" s="33">
        <f t="shared" si="0"/>
        <v>202</v>
      </c>
      <c r="F21" s="41">
        <f t="shared" si="1"/>
        <v>808</v>
      </c>
      <c r="G21" s="41"/>
      <c r="H21" s="41"/>
      <c r="I21" s="41"/>
      <c r="J21" s="41"/>
      <c r="K21" s="41"/>
      <c r="L21" s="41"/>
      <c r="M21" s="41"/>
      <c r="N21" s="41"/>
      <c r="O21" s="41">
        <v>202</v>
      </c>
      <c r="P21" s="41">
        <v>808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</row>
    <row r="22" spans="1:35" ht="15">
      <c r="A22" s="31">
        <v>15</v>
      </c>
      <c r="B22" s="32" t="s">
        <v>17</v>
      </c>
      <c r="C22" s="33" t="s">
        <v>371</v>
      </c>
      <c r="D22" s="33" t="s">
        <v>88</v>
      </c>
      <c r="E22" s="33"/>
      <c r="F22" s="41">
        <f t="shared" si="1"/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</row>
    <row r="23" spans="1:35" ht="15">
      <c r="A23" s="31">
        <v>16</v>
      </c>
      <c r="B23" s="32" t="s">
        <v>55</v>
      </c>
      <c r="C23" s="33" t="s">
        <v>87</v>
      </c>
      <c r="D23" s="33" t="s">
        <v>89</v>
      </c>
      <c r="E23" s="33">
        <v>3513</v>
      </c>
      <c r="F23" s="41">
        <f t="shared" si="1"/>
        <v>1900351</v>
      </c>
      <c r="G23" s="41"/>
      <c r="H23" s="41">
        <v>934989</v>
      </c>
      <c r="I23" s="41"/>
      <c r="J23" s="41"/>
      <c r="K23" s="41"/>
      <c r="L23" s="41"/>
      <c r="M23" s="41"/>
      <c r="N23" s="41"/>
      <c r="O23" s="41">
        <v>3513</v>
      </c>
      <c r="P23" s="41">
        <v>965362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5" ht="15">
      <c r="A24" s="31">
        <v>17</v>
      </c>
      <c r="B24" s="32" t="s">
        <v>56</v>
      </c>
      <c r="C24" s="33" t="s">
        <v>11</v>
      </c>
      <c r="D24" s="33" t="s">
        <v>7</v>
      </c>
      <c r="E24" s="33">
        <f t="shared" si="0"/>
        <v>14001</v>
      </c>
      <c r="F24" s="41">
        <f t="shared" si="1"/>
        <v>13011615</v>
      </c>
      <c r="G24" s="41"/>
      <c r="H24" s="41"/>
      <c r="I24" s="41"/>
      <c r="J24" s="41">
        <v>210000</v>
      </c>
      <c r="K24" s="41">
        <v>4200</v>
      </c>
      <c r="L24" s="41">
        <v>2115000</v>
      </c>
      <c r="M24" s="41"/>
      <c r="N24" s="41"/>
      <c r="O24" s="41">
        <v>6661</v>
      </c>
      <c r="P24" s="41">
        <v>297651</v>
      </c>
      <c r="Q24" s="41">
        <v>1462</v>
      </c>
      <c r="R24" s="41">
        <v>1745.5</v>
      </c>
      <c r="S24" s="41">
        <v>3146956</v>
      </c>
      <c r="T24" s="41">
        <v>1052</v>
      </c>
      <c r="U24" s="41">
        <v>2274400</v>
      </c>
      <c r="V24" s="41">
        <v>626</v>
      </c>
      <c r="W24" s="41">
        <v>2479000</v>
      </c>
      <c r="X24" s="41"/>
      <c r="Y24" s="41"/>
      <c r="Z24" s="41"/>
      <c r="AA24" s="41"/>
      <c r="AB24" s="41"/>
      <c r="AC24" s="41"/>
      <c r="AD24" s="41">
        <v>346</v>
      </c>
      <c r="AE24" s="41">
        <v>2488608</v>
      </c>
      <c r="AF24" s="41"/>
      <c r="AG24" s="41"/>
      <c r="AH24" s="41"/>
      <c r="AI24" s="41"/>
    </row>
    <row r="25" spans="1:35" ht="15">
      <c r="A25" s="31">
        <v>18</v>
      </c>
      <c r="B25" s="32" t="s">
        <v>57</v>
      </c>
      <c r="C25" s="33" t="s">
        <v>11</v>
      </c>
      <c r="D25" s="33" t="s">
        <v>90</v>
      </c>
      <c r="E25" s="33">
        <f t="shared" si="0"/>
        <v>18</v>
      </c>
      <c r="F25" s="41">
        <f t="shared" si="1"/>
        <v>72</v>
      </c>
      <c r="G25" s="41"/>
      <c r="H25" s="41"/>
      <c r="I25" s="41"/>
      <c r="J25" s="41"/>
      <c r="K25" s="41"/>
      <c r="L25" s="41"/>
      <c r="M25" s="41"/>
      <c r="N25" s="41"/>
      <c r="O25" s="41">
        <v>18</v>
      </c>
      <c r="P25" s="41">
        <v>72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15">
      <c r="A26" s="31">
        <v>19</v>
      </c>
      <c r="B26" s="32" t="s">
        <v>58</v>
      </c>
      <c r="C26" s="33" t="s">
        <v>11</v>
      </c>
      <c r="D26" s="33" t="s">
        <v>9</v>
      </c>
      <c r="E26" s="33">
        <f t="shared" si="0"/>
        <v>6524</v>
      </c>
      <c r="F26" s="41">
        <f t="shared" si="1"/>
        <v>9594359</v>
      </c>
      <c r="G26" s="41"/>
      <c r="H26" s="41"/>
      <c r="I26" s="41"/>
      <c r="J26" s="41">
        <v>128800</v>
      </c>
      <c r="K26" s="41">
        <v>2576</v>
      </c>
      <c r="L26" s="41">
        <v>5818463</v>
      </c>
      <c r="M26" s="41"/>
      <c r="N26" s="41"/>
      <c r="O26" s="41">
        <v>3368</v>
      </c>
      <c r="P26" s="41">
        <v>33096</v>
      </c>
      <c r="Q26" s="41">
        <v>80</v>
      </c>
      <c r="R26" s="41">
        <v>100</v>
      </c>
      <c r="S26" s="41">
        <v>14000</v>
      </c>
      <c r="T26" s="41"/>
      <c r="U26" s="41"/>
      <c r="V26" s="41">
        <v>500</v>
      </c>
      <c r="W26" s="41">
        <v>3600000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5" ht="15">
      <c r="A27" s="31">
        <v>20</v>
      </c>
      <c r="B27" s="32" t="s">
        <v>12</v>
      </c>
      <c r="C27" s="33" t="s">
        <v>11</v>
      </c>
      <c r="D27" s="33" t="s">
        <v>9</v>
      </c>
      <c r="E27" s="33">
        <f t="shared" si="0"/>
        <v>81</v>
      </c>
      <c r="F27" s="41">
        <f t="shared" si="1"/>
        <v>324</v>
      </c>
      <c r="G27" s="41"/>
      <c r="H27" s="41"/>
      <c r="I27" s="41"/>
      <c r="J27" s="41"/>
      <c r="K27" s="41"/>
      <c r="L27" s="41"/>
      <c r="M27" s="41"/>
      <c r="N27" s="41"/>
      <c r="O27" s="41">
        <v>81</v>
      </c>
      <c r="P27" s="41">
        <v>324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ht="15">
      <c r="A28" s="31">
        <v>21</v>
      </c>
      <c r="B28" s="32" t="s">
        <v>59</v>
      </c>
      <c r="C28" s="33" t="s">
        <v>11</v>
      </c>
      <c r="D28" s="33" t="s">
        <v>91</v>
      </c>
      <c r="E28" s="33">
        <f t="shared" si="0"/>
        <v>604</v>
      </c>
      <c r="F28" s="41">
        <f t="shared" si="1"/>
        <v>30000</v>
      </c>
      <c r="G28" s="41"/>
      <c r="H28" s="41"/>
      <c r="I28" s="41"/>
      <c r="J28" s="41"/>
      <c r="K28" s="41"/>
      <c r="L28" s="41"/>
      <c r="M28" s="41"/>
      <c r="N28" s="41"/>
      <c r="O28" s="41">
        <v>604</v>
      </c>
      <c r="P28" s="41">
        <v>30000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15">
      <c r="A29" s="31">
        <v>22</v>
      </c>
      <c r="B29" s="32" t="s">
        <v>95</v>
      </c>
      <c r="C29" s="33" t="s">
        <v>11</v>
      </c>
      <c r="D29" s="33" t="s">
        <v>123</v>
      </c>
      <c r="E29" s="33">
        <f t="shared" si="0"/>
        <v>340</v>
      </c>
      <c r="F29" s="41">
        <f t="shared" si="1"/>
        <v>9044</v>
      </c>
      <c r="G29" s="41"/>
      <c r="H29" s="41"/>
      <c r="I29" s="41"/>
      <c r="J29" s="41">
        <v>3400</v>
      </c>
      <c r="K29" s="41"/>
      <c r="L29" s="41"/>
      <c r="M29" s="41">
        <v>340</v>
      </c>
      <c r="N29" s="41">
        <v>5644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ht="15">
      <c r="A30" s="31">
        <v>23</v>
      </c>
      <c r="B30" s="32" t="s">
        <v>15</v>
      </c>
      <c r="C30" s="33" t="s">
        <v>11</v>
      </c>
      <c r="D30" s="33" t="s">
        <v>128</v>
      </c>
      <c r="E30" s="33">
        <f t="shared" si="0"/>
        <v>1003</v>
      </c>
      <c r="F30" s="41">
        <f t="shared" si="1"/>
        <v>50000</v>
      </c>
      <c r="G30" s="41"/>
      <c r="H30" s="41"/>
      <c r="I30" s="41"/>
      <c r="J30" s="41"/>
      <c r="K30" s="41"/>
      <c r="L30" s="41"/>
      <c r="M30" s="41"/>
      <c r="N30" s="41"/>
      <c r="O30" s="41">
        <v>1003</v>
      </c>
      <c r="P30" s="41">
        <v>50000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ht="15">
      <c r="A31" s="31">
        <v>24</v>
      </c>
      <c r="B31" s="32" t="s">
        <v>100</v>
      </c>
      <c r="C31" s="33" t="s">
        <v>66</v>
      </c>
      <c r="D31" s="33"/>
      <c r="E31" s="33">
        <f t="shared" si="0"/>
        <v>555</v>
      </c>
      <c r="F31" s="41">
        <f t="shared" si="1"/>
        <v>2220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>
        <v>555</v>
      </c>
      <c r="Y31" s="41">
        <v>2220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15">
      <c r="A32" s="31">
        <v>25</v>
      </c>
      <c r="B32" s="32" t="s">
        <v>101</v>
      </c>
      <c r="C32" s="33" t="s">
        <v>11</v>
      </c>
      <c r="D32" s="33" t="s">
        <v>90</v>
      </c>
      <c r="E32" s="33">
        <f t="shared" si="0"/>
        <v>11326</v>
      </c>
      <c r="F32" s="41">
        <f t="shared" si="1"/>
        <v>2964144</v>
      </c>
      <c r="G32" s="41"/>
      <c r="H32" s="41"/>
      <c r="I32" s="41"/>
      <c r="J32" s="41">
        <v>145600</v>
      </c>
      <c r="K32" s="41">
        <v>2912</v>
      </c>
      <c r="L32" s="41">
        <v>1720000</v>
      </c>
      <c r="M32" s="41"/>
      <c r="N32" s="41"/>
      <c r="O32" s="41">
        <v>7486</v>
      </c>
      <c r="P32" s="41">
        <v>121944</v>
      </c>
      <c r="Q32" s="41">
        <v>200</v>
      </c>
      <c r="R32" s="41"/>
      <c r="S32" s="41">
        <v>26000</v>
      </c>
      <c r="T32" s="41">
        <v>728</v>
      </c>
      <c r="U32" s="41">
        <v>950600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ht="15">
      <c r="A33" s="31">
        <v>26</v>
      </c>
      <c r="B33" s="32" t="s">
        <v>102</v>
      </c>
      <c r="C33" s="33" t="s">
        <v>11</v>
      </c>
      <c r="D33" s="33" t="s">
        <v>90</v>
      </c>
      <c r="E33" s="33">
        <f t="shared" si="0"/>
        <v>1501</v>
      </c>
      <c r="F33" s="41">
        <f t="shared" si="1"/>
        <v>1448404</v>
      </c>
      <c r="G33" s="41"/>
      <c r="H33" s="41"/>
      <c r="I33" s="41"/>
      <c r="J33" s="41">
        <v>28000</v>
      </c>
      <c r="K33" s="41">
        <v>560</v>
      </c>
      <c r="L33" s="41">
        <v>1109000</v>
      </c>
      <c r="M33" s="41"/>
      <c r="N33" s="41"/>
      <c r="O33" s="41">
        <v>786</v>
      </c>
      <c r="P33" s="41">
        <v>13754</v>
      </c>
      <c r="Q33" s="41">
        <v>90</v>
      </c>
      <c r="R33" s="41"/>
      <c r="S33" s="41">
        <v>153900</v>
      </c>
      <c r="T33" s="41">
        <v>65</v>
      </c>
      <c r="U33" s="41">
        <v>143750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15">
      <c r="A34" s="31">
        <v>27</v>
      </c>
      <c r="B34" s="32" t="s">
        <v>349</v>
      </c>
      <c r="C34" s="33" t="s">
        <v>66</v>
      </c>
      <c r="D34" s="33" t="s">
        <v>357</v>
      </c>
      <c r="E34" s="33">
        <f>I34+K34+M34+O34+Q34+X34</f>
        <v>1062</v>
      </c>
      <c r="F34" s="41">
        <f t="shared" si="1"/>
        <v>2021661</v>
      </c>
      <c r="G34" s="41">
        <v>1121161</v>
      </c>
      <c r="H34" s="41"/>
      <c r="I34" s="41">
        <v>1062</v>
      </c>
      <c r="J34" s="41">
        <v>900500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15">
      <c r="A35" s="31">
        <v>28</v>
      </c>
      <c r="B35" s="32" t="s">
        <v>119</v>
      </c>
      <c r="C35" s="33" t="s">
        <v>120</v>
      </c>
      <c r="D35" s="33" t="s">
        <v>121</v>
      </c>
      <c r="E35" s="33">
        <f t="shared" si="0"/>
        <v>284</v>
      </c>
      <c r="F35" s="41">
        <f t="shared" si="1"/>
        <v>300000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>
        <v>284</v>
      </c>
      <c r="Y35" s="41">
        <v>300000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ht="15">
      <c r="A36" s="31">
        <v>29</v>
      </c>
      <c r="B36" s="32" t="s">
        <v>105</v>
      </c>
      <c r="C36" s="33" t="s">
        <v>11</v>
      </c>
      <c r="D36" s="33" t="s">
        <v>131</v>
      </c>
      <c r="E36" s="33">
        <f>I36+K36+M36+O36+Q36+T36+V36+X36+AD36</f>
        <v>13978</v>
      </c>
      <c r="F36" s="41">
        <f t="shared" si="1"/>
        <v>8921759</v>
      </c>
      <c r="G36" s="41"/>
      <c r="H36" s="41"/>
      <c r="I36" s="41"/>
      <c r="J36" s="41">
        <v>168000</v>
      </c>
      <c r="K36" s="41">
        <v>3360</v>
      </c>
      <c r="L36" s="41">
        <v>2613020</v>
      </c>
      <c r="M36" s="41"/>
      <c r="N36" s="41"/>
      <c r="O36" s="41">
        <v>9567</v>
      </c>
      <c r="P36" s="41">
        <v>103779</v>
      </c>
      <c r="Q36" s="41">
        <v>381</v>
      </c>
      <c r="R36" s="41">
        <v>476</v>
      </c>
      <c r="S36" s="41">
        <v>407670</v>
      </c>
      <c r="T36" s="41">
        <v>320</v>
      </c>
      <c r="U36" s="41">
        <v>709000</v>
      </c>
      <c r="V36" s="41">
        <v>120</v>
      </c>
      <c r="W36" s="41">
        <v>475000</v>
      </c>
      <c r="X36" s="41"/>
      <c r="Y36" s="41"/>
      <c r="Z36" s="41">
        <v>1</v>
      </c>
      <c r="AA36" s="41">
        <v>2791013</v>
      </c>
      <c r="AB36" s="41"/>
      <c r="AC36" s="41"/>
      <c r="AD36" s="41">
        <v>230</v>
      </c>
      <c r="AE36" s="41">
        <v>1654277</v>
      </c>
      <c r="AF36" s="41"/>
      <c r="AG36" s="41"/>
      <c r="AH36" s="41"/>
      <c r="AI36" s="41"/>
    </row>
    <row r="37" spans="1:35" ht="15">
      <c r="A37" s="31">
        <v>30</v>
      </c>
      <c r="B37" s="32" t="s">
        <v>106</v>
      </c>
      <c r="C37" s="33" t="s">
        <v>11</v>
      </c>
      <c r="D37" s="33" t="s">
        <v>131</v>
      </c>
      <c r="E37" s="33">
        <f t="shared" si="0"/>
        <v>45</v>
      </c>
      <c r="F37" s="41">
        <f t="shared" si="1"/>
        <v>180</v>
      </c>
      <c r="G37" s="41"/>
      <c r="H37" s="41"/>
      <c r="I37" s="41"/>
      <c r="J37" s="41"/>
      <c r="K37" s="41"/>
      <c r="L37" s="41"/>
      <c r="M37" s="41"/>
      <c r="N37" s="41"/>
      <c r="O37" s="41">
        <v>45</v>
      </c>
      <c r="P37" s="41">
        <v>180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spans="1:35" ht="15">
      <c r="A38" s="31">
        <v>31</v>
      </c>
      <c r="B38" s="32" t="s">
        <v>107</v>
      </c>
      <c r="C38" s="33" t="s">
        <v>66</v>
      </c>
      <c r="D38" s="33" t="s">
        <v>131</v>
      </c>
      <c r="E38" s="33">
        <f t="shared" si="0"/>
        <v>1441</v>
      </c>
      <c r="F38" s="41">
        <f t="shared" si="1"/>
        <v>289000</v>
      </c>
      <c r="G38" s="41">
        <v>89000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>
        <v>1441</v>
      </c>
      <c r="Y38" s="41">
        <v>200000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</row>
    <row r="39" spans="1:35" ht="15">
      <c r="A39" s="31">
        <v>32</v>
      </c>
      <c r="B39" s="32" t="s">
        <v>108</v>
      </c>
      <c r="C39" s="33" t="s">
        <v>11</v>
      </c>
      <c r="D39" s="33" t="s">
        <v>132</v>
      </c>
      <c r="E39" s="33">
        <f t="shared" si="0"/>
        <v>6311</v>
      </c>
      <c r="F39" s="41">
        <f t="shared" si="1"/>
        <v>1559064</v>
      </c>
      <c r="G39" s="41"/>
      <c r="H39" s="41"/>
      <c r="I39" s="41"/>
      <c r="J39" s="41">
        <v>112700</v>
      </c>
      <c r="K39" s="41">
        <v>2254</v>
      </c>
      <c r="L39" s="41">
        <v>1360000</v>
      </c>
      <c r="M39" s="41"/>
      <c r="N39" s="41"/>
      <c r="O39" s="41">
        <v>4007</v>
      </c>
      <c r="P39" s="41">
        <v>16864</v>
      </c>
      <c r="Q39" s="41"/>
      <c r="R39" s="41"/>
      <c r="S39" s="41"/>
      <c r="T39" s="41">
        <v>50</v>
      </c>
      <c r="U39" s="41">
        <v>69500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</row>
    <row r="40" spans="1:35" ht="15">
      <c r="A40" s="31">
        <v>33</v>
      </c>
      <c r="B40" s="32" t="s">
        <v>109</v>
      </c>
      <c r="C40" s="33" t="s">
        <v>11</v>
      </c>
      <c r="D40" s="33" t="s">
        <v>133</v>
      </c>
      <c r="E40" s="33">
        <f t="shared" si="0"/>
        <v>10752</v>
      </c>
      <c r="F40" s="41">
        <f t="shared" si="1"/>
        <v>1667527</v>
      </c>
      <c r="G40" s="41"/>
      <c r="H40" s="41"/>
      <c r="I40" s="41"/>
      <c r="J40" s="41">
        <v>101740</v>
      </c>
      <c r="K40" s="41"/>
      <c r="L40" s="41"/>
      <c r="M40" s="41">
        <v>10174</v>
      </c>
      <c r="N40" s="41">
        <v>168880</v>
      </c>
      <c r="O40" s="41"/>
      <c r="P40" s="41">
        <v>8000</v>
      </c>
      <c r="Q40" s="41">
        <v>578</v>
      </c>
      <c r="R40" s="41">
        <v>722</v>
      </c>
      <c r="S40" s="41">
        <v>1388907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15">
      <c r="A41" s="31">
        <v>34</v>
      </c>
      <c r="B41" s="32" t="s">
        <v>110</v>
      </c>
      <c r="C41" s="33" t="s">
        <v>11</v>
      </c>
      <c r="D41" s="33" t="s">
        <v>134</v>
      </c>
      <c r="E41" s="33">
        <f t="shared" si="0"/>
        <v>726</v>
      </c>
      <c r="F41" s="41">
        <f t="shared" si="1"/>
        <v>185102</v>
      </c>
      <c r="G41" s="41"/>
      <c r="H41" s="41"/>
      <c r="I41" s="41"/>
      <c r="J41" s="41">
        <v>7260</v>
      </c>
      <c r="K41" s="41"/>
      <c r="L41" s="41"/>
      <c r="M41" s="41">
        <v>666</v>
      </c>
      <c r="N41" s="41">
        <v>12051</v>
      </c>
      <c r="O41" s="41"/>
      <c r="P41" s="41"/>
      <c r="Q41" s="41">
        <v>60</v>
      </c>
      <c r="R41" s="41">
        <v>75</v>
      </c>
      <c r="S41" s="41">
        <v>165791</v>
      </c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5">
      <c r="A42" s="31">
        <v>35</v>
      </c>
      <c r="B42" s="32" t="s">
        <v>111</v>
      </c>
      <c r="C42" s="33" t="s">
        <v>66</v>
      </c>
      <c r="D42" s="33" t="s">
        <v>135</v>
      </c>
      <c r="E42" s="33">
        <f t="shared" si="0"/>
        <v>1398</v>
      </c>
      <c r="F42" s="41">
        <f t="shared" si="1"/>
        <v>250000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>
        <v>1398</v>
      </c>
      <c r="Y42" s="41">
        <v>250000</v>
      </c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5">
      <c r="A43" s="31">
        <v>36</v>
      </c>
      <c r="B43" s="32" t="s">
        <v>112</v>
      </c>
      <c r="C43" s="33" t="s">
        <v>11</v>
      </c>
      <c r="D43" s="33" t="s">
        <v>135</v>
      </c>
      <c r="E43" s="33">
        <f t="shared" si="0"/>
        <v>5130</v>
      </c>
      <c r="F43" s="41">
        <f t="shared" si="1"/>
        <v>1350410</v>
      </c>
      <c r="G43" s="41"/>
      <c r="H43" s="41"/>
      <c r="I43" s="41"/>
      <c r="J43" s="41">
        <v>86450</v>
      </c>
      <c r="K43" s="41">
        <v>1729</v>
      </c>
      <c r="L43" s="41">
        <v>1170000</v>
      </c>
      <c r="M43" s="41"/>
      <c r="N43" s="41"/>
      <c r="O43" s="41">
        <v>3171</v>
      </c>
      <c r="P43" s="41">
        <v>22660</v>
      </c>
      <c r="Q43" s="41">
        <v>230</v>
      </c>
      <c r="R43" s="41"/>
      <c r="S43" s="41">
        <v>71300</v>
      </c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5">
      <c r="A44" s="31">
        <v>37</v>
      </c>
      <c r="B44" s="32" t="s">
        <v>113</v>
      </c>
      <c r="C44" s="33" t="s">
        <v>11</v>
      </c>
      <c r="D44" s="33" t="s">
        <v>155</v>
      </c>
      <c r="E44" s="33">
        <f t="shared" si="0"/>
        <v>938</v>
      </c>
      <c r="F44" s="41">
        <f t="shared" si="1"/>
        <v>128115</v>
      </c>
      <c r="G44" s="41"/>
      <c r="H44" s="41"/>
      <c r="I44" s="41"/>
      <c r="J44" s="41">
        <v>8690</v>
      </c>
      <c r="K44" s="41"/>
      <c r="L44" s="41"/>
      <c r="M44" s="41">
        <v>869</v>
      </c>
      <c r="N44" s="41">
        <v>14425</v>
      </c>
      <c r="O44" s="41"/>
      <c r="P44" s="41">
        <v>3450</v>
      </c>
      <c r="Q44" s="41">
        <v>69</v>
      </c>
      <c r="R44" s="41">
        <v>86</v>
      </c>
      <c r="S44" s="41">
        <v>101550</v>
      </c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5">
      <c r="A45" s="31">
        <v>38</v>
      </c>
      <c r="B45" s="32" t="s">
        <v>136</v>
      </c>
      <c r="C45" s="33" t="s">
        <v>66</v>
      </c>
      <c r="D45" s="33" t="s">
        <v>133</v>
      </c>
      <c r="E45" s="33">
        <f t="shared" si="0"/>
        <v>830</v>
      </c>
      <c r="F45" s="41">
        <f aca="true" t="shared" si="2" ref="F45:F70">G45+H45+J45+L45+N45+P45+S45+U45+W45+Y45+AA45+AC45+AE45+AG45+AI45</f>
        <v>3320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>
        <v>830</v>
      </c>
      <c r="Y45" s="41">
        <v>3320</v>
      </c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5">
      <c r="A46" s="31">
        <v>39</v>
      </c>
      <c r="B46" s="32" t="s">
        <v>137</v>
      </c>
      <c r="C46" s="33" t="s">
        <v>11</v>
      </c>
      <c r="D46" s="33" t="s">
        <v>132</v>
      </c>
      <c r="E46" s="33">
        <f t="shared" si="0"/>
        <v>261</v>
      </c>
      <c r="F46" s="41">
        <f t="shared" si="2"/>
        <v>1044</v>
      </c>
      <c r="G46" s="41"/>
      <c r="H46" s="41"/>
      <c r="I46" s="41"/>
      <c r="J46" s="41"/>
      <c r="K46" s="41"/>
      <c r="L46" s="41"/>
      <c r="M46" s="41"/>
      <c r="N46" s="41"/>
      <c r="O46" s="41">
        <v>261</v>
      </c>
      <c r="P46" s="41">
        <v>1044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15">
      <c r="A47" s="31">
        <v>40</v>
      </c>
      <c r="B47" s="32" t="s">
        <v>138</v>
      </c>
      <c r="C47" s="33" t="s">
        <v>11</v>
      </c>
      <c r="D47" s="33" t="s">
        <v>157</v>
      </c>
      <c r="E47" s="33">
        <f t="shared" si="0"/>
        <v>1680</v>
      </c>
      <c r="F47" s="41">
        <f t="shared" si="2"/>
        <v>196973</v>
      </c>
      <c r="G47" s="41"/>
      <c r="H47" s="41"/>
      <c r="I47" s="41"/>
      <c r="J47" s="41">
        <v>15780</v>
      </c>
      <c r="K47" s="41"/>
      <c r="L47" s="41"/>
      <c r="M47" s="41">
        <v>1578</v>
      </c>
      <c r="N47" s="41">
        <v>26193</v>
      </c>
      <c r="O47" s="41"/>
      <c r="P47" s="41">
        <v>5100</v>
      </c>
      <c r="Q47" s="41">
        <v>102</v>
      </c>
      <c r="R47" s="41">
        <v>128</v>
      </c>
      <c r="S47" s="41">
        <v>149900</v>
      </c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5" ht="15">
      <c r="A48" s="31">
        <v>41</v>
      </c>
      <c r="B48" s="32" t="s">
        <v>139</v>
      </c>
      <c r="C48" s="33" t="s">
        <v>11</v>
      </c>
      <c r="D48" s="33" t="s">
        <v>158</v>
      </c>
      <c r="E48" s="33">
        <f t="shared" si="0"/>
        <v>144</v>
      </c>
      <c r="F48" s="41">
        <f t="shared" si="2"/>
        <v>576</v>
      </c>
      <c r="G48" s="41"/>
      <c r="H48" s="41"/>
      <c r="I48" s="41"/>
      <c r="J48" s="41"/>
      <c r="K48" s="41"/>
      <c r="L48" s="41"/>
      <c r="M48" s="41"/>
      <c r="N48" s="41"/>
      <c r="O48" s="41">
        <v>144</v>
      </c>
      <c r="P48" s="41">
        <v>576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15">
      <c r="A49" s="31">
        <v>42</v>
      </c>
      <c r="B49" s="32" t="s">
        <v>140</v>
      </c>
      <c r="C49" s="33" t="s">
        <v>11</v>
      </c>
      <c r="D49" s="33" t="s">
        <v>158</v>
      </c>
      <c r="E49" s="33">
        <f t="shared" si="0"/>
        <v>164</v>
      </c>
      <c r="F49" s="41">
        <f t="shared" si="2"/>
        <v>656</v>
      </c>
      <c r="G49" s="41"/>
      <c r="H49" s="41"/>
      <c r="I49" s="41"/>
      <c r="J49" s="41"/>
      <c r="K49" s="41"/>
      <c r="L49" s="41"/>
      <c r="M49" s="41"/>
      <c r="N49" s="41"/>
      <c r="O49" s="41">
        <v>164</v>
      </c>
      <c r="P49" s="41">
        <v>656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</row>
    <row r="50" spans="1:35" ht="15">
      <c r="A50" s="31">
        <v>43</v>
      </c>
      <c r="B50" s="32" t="s">
        <v>141</v>
      </c>
      <c r="C50" s="33" t="s">
        <v>11</v>
      </c>
      <c r="D50" s="33" t="s">
        <v>158</v>
      </c>
      <c r="E50" s="33">
        <f t="shared" si="0"/>
        <v>95</v>
      </c>
      <c r="F50" s="41">
        <f t="shared" si="2"/>
        <v>380</v>
      </c>
      <c r="G50" s="41"/>
      <c r="H50" s="41"/>
      <c r="I50" s="41"/>
      <c r="J50" s="41"/>
      <c r="K50" s="41"/>
      <c r="L50" s="41"/>
      <c r="M50" s="41"/>
      <c r="N50" s="41"/>
      <c r="O50" s="41">
        <v>95</v>
      </c>
      <c r="P50" s="41">
        <v>380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</row>
    <row r="51" spans="1:35" ht="15">
      <c r="A51" s="31">
        <v>44</v>
      </c>
      <c r="B51" s="32" t="s">
        <v>142</v>
      </c>
      <c r="C51" s="33" t="s">
        <v>11</v>
      </c>
      <c r="D51" s="33" t="s">
        <v>158</v>
      </c>
      <c r="E51" s="33">
        <f aca="true" t="shared" si="3" ref="E51:E70">I51+K51+M51+O51+Q51+T51+V51+X51</f>
        <v>94</v>
      </c>
      <c r="F51" s="41">
        <f t="shared" si="2"/>
        <v>376</v>
      </c>
      <c r="G51" s="41"/>
      <c r="H51" s="41"/>
      <c r="I51" s="41"/>
      <c r="J51" s="41"/>
      <c r="K51" s="41"/>
      <c r="L51" s="41"/>
      <c r="M51" s="41"/>
      <c r="N51" s="41"/>
      <c r="O51" s="41">
        <v>94</v>
      </c>
      <c r="P51" s="41">
        <v>376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</row>
    <row r="52" spans="1:35" ht="15">
      <c r="A52" s="31">
        <v>45</v>
      </c>
      <c r="B52" s="32" t="s">
        <v>143</v>
      </c>
      <c r="C52" s="33" t="s">
        <v>11</v>
      </c>
      <c r="D52" s="33" t="s">
        <v>158</v>
      </c>
      <c r="E52" s="33">
        <f t="shared" si="3"/>
        <v>30</v>
      </c>
      <c r="F52" s="41">
        <f t="shared" si="2"/>
        <v>120</v>
      </c>
      <c r="G52" s="41"/>
      <c r="H52" s="41"/>
      <c r="I52" s="41"/>
      <c r="J52" s="41"/>
      <c r="K52" s="41"/>
      <c r="L52" s="41"/>
      <c r="M52" s="41"/>
      <c r="N52" s="41"/>
      <c r="O52" s="41">
        <v>30</v>
      </c>
      <c r="P52" s="41">
        <v>120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</row>
    <row r="53" spans="1:35" ht="15">
      <c r="A53" s="31">
        <v>46</v>
      </c>
      <c r="B53" s="32" t="s">
        <v>144</v>
      </c>
      <c r="C53" s="33" t="s">
        <v>11</v>
      </c>
      <c r="D53" s="33" t="s">
        <v>158</v>
      </c>
      <c r="E53" s="33">
        <f t="shared" si="3"/>
        <v>40</v>
      </c>
      <c r="F53" s="41">
        <f t="shared" si="2"/>
        <v>160</v>
      </c>
      <c r="G53" s="41"/>
      <c r="H53" s="41"/>
      <c r="I53" s="41"/>
      <c r="J53" s="41"/>
      <c r="K53" s="41"/>
      <c r="L53" s="41"/>
      <c r="M53" s="41"/>
      <c r="N53" s="41"/>
      <c r="O53" s="41">
        <v>40</v>
      </c>
      <c r="P53" s="41">
        <v>160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</row>
    <row r="54" spans="1:35" ht="15">
      <c r="A54" s="31">
        <v>47</v>
      </c>
      <c r="B54" s="32" t="s">
        <v>145</v>
      </c>
      <c r="C54" s="33" t="s">
        <v>11</v>
      </c>
      <c r="D54" s="33" t="s">
        <v>158</v>
      </c>
      <c r="E54" s="33">
        <f t="shared" si="3"/>
        <v>113</v>
      </c>
      <c r="F54" s="41">
        <f t="shared" si="2"/>
        <v>452</v>
      </c>
      <c r="G54" s="41"/>
      <c r="H54" s="41"/>
      <c r="I54" s="41"/>
      <c r="J54" s="41"/>
      <c r="K54" s="41"/>
      <c r="L54" s="41"/>
      <c r="M54" s="41"/>
      <c r="N54" s="41"/>
      <c r="O54" s="41">
        <v>113</v>
      </c>
      <c r="P54" s="41">
        <v>452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</row>
    <row r="55" spans="1:35" ht="15">
      <c r="A55" s="31">
        <v>48</v>
      </c>
      <c r="B55" s="32" t="s">
        <v>146</v>
      </c>
      <c r="C55" s="33" t="s">
        <v>11</v>
      </c>
      <c r="D55" s="33" t="s">
        <v>159</v>
      </c>
      <c r="E55" s="33">
        <f t="shared" si="3"/>
        <v>7891</v>
      </c>
      <c r="F55" s="41">
        <f t="shared" si="2"/>
        <v>1788130</v>
      </c>
      <c r="G55" s="41"/>
      <c r="H55" s="41"/>
      <c r="I55" s="41"/>
      <c r="J55" s="41">
        <v>119250</v>
      </c>
      <c r="K55" s="41">
        <v>2385</v>
      </c>
      <c r="L55" s="41">
        <v>940000</v>
      </c>
      <c r="M55" s="41"/>
      <c r="N55" s="41"/>
      <c r="O55" s="41">
        <v>5082</v>
      </c>
      <c r="P55" s="41">
        <v>275200</v>
      </c>
      <c r="Q55" s="41">
        <v>424</v>
      </c>
      <c r="R55" s="41">
        <v>530</v>
      </c>
      <c r="S55" s="41">
        <v>453680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 ht="15">
      <c r="A56" s="31">
        <v>49</v>
      </c>
      <c r="B56" s="32" t="s">
        <v>147</v>
      </c>
      <c r="C56" s="33" t="s">
        <v>11</v>
      </c>
      <c r="D56" s="33" t="s">
        <v>160</v>
      </c>
      <c r="E56" s="33">
        <f t="shared" si="3"/>
        <v>345</v>
      </c>
      <c r="F56" s="41">
        <f t="shared" si="2"/>
        <v>9177</v>
      </c>
      <c r="G56" s="41"/>
      <c r="H56" s="41"/>
      <c r="I56" s="41"/>
      <c r="J56" s="41">
        <v>3450</v>
      </c>
      <c r="K56" s="41"/>
      <c r="L56" s="41"/>
      <c r="M56" s="41">
        <v>345</v>
      </c>
      <c r="N56" s="41">
        <v>5727</v>
      </c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</row>
    <row r="57" spans="1:35" ht="15">
      <c r="A57" s="31">
        <v>50</v>
      </c>
      <c r="B57" s="32" t="s">
        <v>148</v>
      </c>
      <c r="C57" s="33" t="s">
        <v>11</v>
      </c>
      <c r="D57" s="33" t="s">
        <v>161</v>
      </c>
      <c r="E57" s="33">
        <f t="shared" si="3"/>
        <v>7723</v>
      </c>
      <c r="F57" s="41">
        <f t="shared" si="2"/>
        <v>6492199</v>
      </c>
      <c r="G57" s="41"/>
      <c r="H57" s="41"/>
      <c r="I57" s="41"/>
      <c r="J57" s="41">
        <v>211980</v>
      </c>
      <c r="K57" s="41">
        <v>1798</v>
      </c>
      <c r="L57" s="41">
        <v>4675519</v>
      </c>
      <c r="M57" s="41"/>
      <c r="N57" s="41"/>
      <c r="O57" s="41">
        <v>5050</v>
      </c>
      <c r="P57" s="41">
        <v>94250</v>
      </c>
      <c r="Q57" s="41">
        <v>419</v>
      </c>
      <c r="R57" s="41">
        <v>524</v>
      </c>
      <c r="S57" s="41">
        <v>616050</v>
      </c>
      <c r="T57" s="41">
        <v>352</v>
      </c>
      <c r="U57" s="41">
        <v>707400</v>
      </c>
      <c r="V57" s="41">
        <v>104</v>
      </c>
      <c r="W57" s="41">
        <v>187000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35" ht="15">
      <c r="A58" s="31">
        <v>51</v>
      </c>
      <c r="B58" s="32" t="s">
        <v>149</v>
      </c>
      <c r="C58" s="33" t="s">
        <v>11</v>
      </c>
      <c r="D58" s="33" t="s">
        <v>162</v>
      </c>
      <c r="E58" s="33">
        <f t="shared" si="3"/>
        <v>4917</v>
      </c>
      <c r="F58" s="41">
        <f t="shared" si="2"/>
        <v>1602108</v>
      </c>
      <c r="G58" s="41"/>
      <c r="H58" s="41"/>
      <c r="I58" s="41"/>
      <c r="J58" s="41">
        <v>52800</v>
      </c>
      <c r="K58" s="41">
        <v>1056</v>
      </c>
      <c r="L58" s="41">
        <v>520000</v>
      </c>
      <c r="M58" s="41"/>
      <c r="N58" s="41"/>
      <c r="O58" s="41">
        <v>3492</v>
      </c>
      <c r="P58" s="41">
        <v>28708</v>
      </c>
      <c r="Q58" s="41"/>
      <c r="R58" s="41"/>
      <c r="S58" s="41"/>
      <c r="T58" s="41">
        <v>264</v>
      </c>
      <c r="U58" s="41">
        <v>584800</v>
      </c>
      <c r="V58" s="41">
        <v>105</v>
      </c>
      <c r="W58" s="41">
        <v>415800</v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</row>
    <row r="59" spans="1:35" ht="15">
      <c r="A59" s="31">
        <v>52</v>
      </c>
      <c r="B59" s="32" t="s">
        <v>385</v>
      </c>
      <c r="C59" s="33" t="s">
        <v>11</v>
      </c>
      <c r="D59" s="33" t="s">
        <v>158</v>
      </c>
      <c r="E59" s="33">
        <f t="shared" si="3"/>
        <v>53</v>
      </c>
      <c r="F59" s="41">
        <f t="shared" si="2"/>
        <v>212</v>
      </c>
      <c r="G59" s="41"/>
      <c r="H59" s="41"/>
      <c r="I59" s="41"/>
      <c r="J59" s="41"/>
      <c r="K59" s="41"/>
      <c r="L59" s="41"/>
      <c r="M59" s="41"/>
      <c r="N59" s="41"/>
      <c r="O59" s="41">
        <v>53</v>
      </c>
      <c r="P59" s="41">
        <v>212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</row>
    <row r="60" spans="1:35" ht="15">
      <c r="A60" s="31">
        <v>53</v>
      </c>
      <c r="B60" s="32" t="s">
        <v>164</v>
      </c>
      <c r="C60" s="33" t="s">
        <v>11</v>
      </c>
      <c r="D60" s="33" t="s">
        <v>475</v>
      </c>
      <c r="E60" s="33">
        <f t="shared" si="3"/>
        <v>1242</v>
      </c>
      <c r="F60" s="41">
        <f t="shared" si="2"/>
        <v>20000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>
        <v>1242</v>
      </c>
      <c r="Y60" s="41">
        <v>20000</v>
      </c>
      <c r="Z60" s="41"/>
      <c r="AA60" s="41"/>
      <c r="AB60" s="41"/>
      <c r="AC60" s="41"/>
      <c r="AD60" s="41"/>
      <c r="AE60" s="41"/>
      <c r="AF60" s="41"/>
      <c r="AG60" s="41"/>
      <c r="AH60" s="41"/>
      <c r="AI60" s="41"/>
    </row>
    <row r="61" spans="1:35" ht="15">
      <c r="A61" s="31">
        <v>54</v>
      </c>
      <c r="B61" s="32" t="s">
        <v>150</v>
      </c>
      <c r="C61" s="33" t="s">
        <v>11</v>
      </c>
      <c r="D61" s="33" t="s">
        <v>10</v>
      </c>
      <c r="E61" s="33">
        <f t="shared" si="3"/>
        <v>11990</v>
      </c>
      <c r="F61" s="41">
        <f t="shared" si="2"/>
        <v>8586500</v>
      </c>
      <c r="G61" s="41"/>
      <c r="H61" s="41"/>
      <c r="I61" s="41"/>
      <c r="J61" s="41">
        <v>171200</v>
      </c>
      <c r="K61" s="41">
        <v>3424</v>
      </c>
      <c r="L61" s="41">
        <v>4217500</v>
      </c>
      <c r="M61" s="41"/>
      <c r="N61" s="41"/>
      <c r="O61" s="41">
        <v>6706</v>
      </c>
      <c r="P61" s="41">
        <v>127520</v>
      </c>
      <c r="Q61" s="41">
        <v>576</v>
      </c>
      <c r="R61" s="41"/>
      <c r="S61" s="41">
        <v>478080</v>
      </c>
      <c r="T61" s="41">
        <v>856</v>
      </c>
      <c r="U61" s="41">
        <v>1897200</v>
      </c>
      <c r="V61" s="41">
        <v>428</v>
      </c>
      <c r="W61" s="41">
        <v>1695000</v>
      </c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</row>
    <row r="62" spans="1:35" ht="15">
      <c r="A62" s="31">
        <v>55</v>
      </c>
      <c r="B62" s="32" t="s">
        <v>151</v>
      </c>
      <c r="C62" s="33" t="s">
        <v>11</v>
      </c>
      <c r="D62" s="33" t="s">
        <v>159</v>
      </c>
      <c r="E62" s="33">
        <f t="shared" si="3"/>
        <v>3051</v>
      </c>
      <c r="F62" s="41">
        <f t="shared" si="2"/>
        <v>1266354</v>
      </c>
      <c r="G62" s="41"/>
      <c r="H62" s="41"/>
      <c r="I62" s="41"/>
      <c r="J62" s="41">
        <v>45150</v>
      </c>
      <c r="K62" s="41">
        <v>903</v>
      </c>
      <c r="L62" s="41">
        <v>1147000</v>
      </c>
      <c r="M62" s="41"/>
      <c r="N62" s="41"/>
      <c r="O62" s="41">
        <v>2118</v>
      </c>
      <c r="P62" s="41">
        <v>13704</v>
      </c>
      <c r="Q62" s="41"/>
      <c r="R62" s="41"/>
      <c r="S62" s="41"/>
      <c r="T62" s="41">
        <v>30</v>
      </c>
      <c r="U62" s="41">
        <v>60500</v>
      </c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</row>
    <row r="63" spans="1:35" ht="15">
      <c r="A63" s="31">
        <v>56</v>
      </c>
      <c r="B63" s="32" t="s">
        <v>152</v>
      </c>
      <c r="C63" s="33" t="s">
        <v>66</v>
      </c>
      <c r="D63" s="33" t="s">
        <v>9</v>
      </c>
      <c r="E63" s="33">
        <f t="shared" si="3"/>
        <v>196</v>
      </c>
      <c r="F63" s="41">
        <f t="shared" si="2"/>
        <v>784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>
        <v>196</v>
      </c>
      <c r="Y63" s="41">
        <v>784</v>
      </c>
      <c r="Z63" s="41"/>
      <c r="AA63" s="41"/>
      <c r="AB63" s="41"/>
      <c r="AC63" s="41"/>
      <c r="AD63" s="41"/>
      <c r="AE63" s="41"/>
      <c r="AF63" s="41"/>
      <c r="AG63" s="41"/>
      <c r="AH63" s="41"/>
      <c r="AI63" s="41"/>
    </row>
    <row r="64" spans="1:35" ht="15">
      <c r="A64" s="31">
        <v>57</v>
      </c>
      <c r="B64" s="32" t="s">
        <v>14</v>
      </c>
      <c r="C64" s="33" t="s">
        <v>11</v>
      </c>
      <c r="D64" s="33" t="s">
        <v>128</v>
      </c>
      <c r="E64" s="33">
        <f t="shared" si="3"/>
        <v>753</v>
      </c>
      <c r="F64" s="41">
        <f t="shared" si="2"/>
        <v>3012</v>
      </c>
      <c r="G64" s="41"/>
      <c r="H64" s="41"/>
      <c r="I64" s="41"/>
      <c r="J64" s="41"/>
      <c r="K64" s="41"/>
      <c r="L64" s="41"/>
      <c r="M64" s="41"/>
      <c r="N64" s="41"/>
      <c r="O64" s="41">
        <v>753</v>
      </c>
      <c r="P64" s="41">
        <v>3012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</row>
    <row r="65" spans="1:35" ht="15">
      <c r="A65" s="31">
        <v>58</v>
      </c>
      <c r="B65" s="32" t="s">
        <v>154</v>
      </c>
      <c r="C65" s="33" t="s">
        <v>11</v>
      </c>
      <c r="D65" s="33" t="s">
        <v>374</v>
      </c>
      <c r="E65" s="33">
        <f t="shared" si="3"/>
        <v>648</v>
      </c>
      <c r="F65" s="41">
        <f t="shared" si="2"/>
        <v>356800</v>
      </c>
      <c r="G65" s="41"/>
      <c r="H65" s="41"/>
      <c r="I65" s="41"/>
      <c r="J65" s="41">
        <v>10800</v>
      </c>
      <c r="K65" s="41">
        <v>216</v>
      </c>
      <c r="L65" s="41">
        <v>324000</v>
      </c>
      <c r="M65" s="41"/>
      <c r="N65" s="41"/>
      <c r="O65" s="41">
        <v>432</v>
      </c>
      <c r="P65" s="41">
        <v>22000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</row>
    <row r="66" spans="1:35" ht="15">
      <c r="A66" s="31">
        <v>59</v>
      </c>
      <c r="B66" s="32" t="s">
        <v>377</v>
      </c>
      <c r="C66" s="33" t="s">
        <v>380</v>
      </c>
      <c r="D66" s="33" t="s">
        <v>381</v>
      </c>
      <c r="E66" s="33">
        <f t="shared" si="3"/>
        <v>2372</v>
      </c>
      <c r="F66" s="41">
        <f t="shared" si="2"/>
        <v>7529008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>
        <v>2372</v>
      </c>
      <c r="R66" s="41"/>
      <c r="S66" s="41">
        <v>7529008</v>
      </c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</row>
    <row r="67" spans="1:35" ht="15">
      <c r="A67" s="31">
        <v>60</v>
      </c>
      <c r="B67" s="32" t="s">
        <v>377</v>
      </c>
      <c r="C67" s="33" t="s">
        <v>378</v>
      </c>
      <c r="D67" s="33" t="s">
        <v>379</v>
      </c>
      <c r="E67" s="33">
        <f t="shared" si="3"/>
        <v>2020</v>
      </c>
      <c r="F67" s="41">
        <f t="shared" si="2"/>
        <v>4761000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>
        <v>1140</v>
      </c>
      <c r="U67" s="41">
        <v>2618000</v>
      </c>
      <c r="V67" s="41">
        <v>880</v>
      </c>
      <c r="W67" s="41">
        <v>2143000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</row>
    <row r="68" spans="1:35" ht="15">
      <c r="A68" s="31">
        <v>61</v>
      </c>
      <c r="B68" s="32" t="s">
        <v>377</v>
      </c>
      <c r="C68" s="33" t="s">
        <v>390</v>
      </c>
      <c r="D68" s="33" t="s">
        <v>391</v>
      </c>
      <c r="E68" s="33"/>
      <c r="F68" s="41">
        <f t="shared" si="2"/>
        <v>1887000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>
        <v>1</v>
      </c>
      <c r="AA68" s="41">
        <v>1887000</v>
      </c>
      <c r="AB68" s="41"/>
      <c r="AC68" s="41"/>
      <c r="AD68" s="41"/>
      <c r="AE68" s="41"/>
      <c r="AF68" s="41"/>
      <c r="AG68" s="41"/>
      <c r="AH68" s="41"/>
      <c r="AI68" s="41"/>
    </row>
    <row r="69" spans="1:35" ht="15">
      <c r="A69" s="31">
        <v>62</v>
      </c>
      <c r="B69" s="32"/>
      <c r="C69" s="33"/>
      <c r="D69" s="33"/>
      <c r="E69" s="33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</row>
    <row r="70" spans="1:35" ht="15">
      <c r="A70" s="31">
        <v>63</v>
      </c>
      <c r="B70" s="32"/>
      <c r="C70" s="33" t="s">
        <v>396</v>
      </c>
      <c r="D70" s="33"/>
      <c r="E70" s="33">
        <f t="shared" si="3"/>
        <v>156081</v>
      </c>
      <c r="F70" s="41">
        <f t="shared" si="2"/>
        <v>92362568</v>
      </c>
      <c r="G70" s="41">
        <f>SUM(G8:G69)</f>
        <v>1210161</v>
      </c>
      <c r="H70" s="41">
        <f>SUM(H9:H69)</f>
        <v>934989</v>
      </c>
      <c r="I70" s="41">
        <f aca="true" t="shared" si="4" ref="I70:T70">SUM(I8:I69)</f>
        <v>1062</v>
      </c>
      <c r="J70" s="41">
        <f t="shared" si="4"/>
        <v>2877410</v>
      </c>
      <c r="K70" s="41">
        <f t="shared" si="4"/>
        <v>34331</v>
      </c>
      <c r="L70" s="41">
        <f t="shared" si="4"/>
        <v>35863471</v>
      </c>
      <c r="M70" s="41">
        <f t="shared" si="4"/>
        <v>14964</v>
      </c>
      <c r="N70" s="41">
        <f t="shared" si="4"/>
        <v>249387</v>
      </c>
      <c r="O70" s="41">
        <f t="shared" si="4"/>
        <v>81381</v>
      </c>
      <c r="P70" s="41">
        <f t="shared" si="4"/>
        <v>2690816</v>
      </c>
      <c r="Q70" s="41">
        <f t="shared" si="4"/>
        <v>8400</v>
      </c>
      <c r="R70" s="41">
        <f t="shared" si="4"/>
        <v>5756.5</v>
      </c>
      <c r="S70" s="41">
        <f t="shared" si="4"/>
        <v>15310862</v>
      </c>
      <c r="T70" s="41">
        <f t="shared" si="4"/>
        <v>6191</v>
      </c>
      <c r="U70" s="41">
        <f aca="true" t="shared" si="5" ref="U70:AG70">SUM(U8:U69)</f>
        <v>11831450</v>
      </c>
      <c r="V70" s="41">
        <f t="shared" si="5"/>
        <v>3003</v>
      </c>
      <c r="W70" s="41">
        <f t="shared" si="5"/>
        <v>11296800</v>
      </c>
      <c r="X70" s="41">
        <f t="shared" si="5"/>
        <v>6749</v>
      </c>
      <c r="Y70" s="41">
        <f t="shared" si="5"/>
        <v>1276324</v>
      </c>
      <c r="Z70" s="41">
        <f t="shared" si="5"/>
        <v>2</v>
      </c>
      <c r="AA70" s="41">
        <f t="shared" si="5"/>
        <v>4678013</v>
      </c>
      <c r="AB70" s="41">
        <f t="shared" si="5"/>
        <v>0</v>
      </c>
      <c r="AC70" s="41">
        <f t="shared" si="5"/>
        <v>0</v>
      </c>
      <c r="AD70" s="41">
        <f t="shared" si="5"/>
        <v>576</v>
      </c>
      <c r="AE70" s="41">
        <f t="shared" si="5"/>
        <v>4142885</v>
      </c>
      <c r="AF70" s="41">
        <f t="shared" si="5"/>
        <v>0</v>
      </c>
      <c r="AG70" s="41">
        <f t="shared" si="5"/>
        <v>0</v>
      </c>
      <c r="AH70" s="41"/>
      <c r="AI70" s="41"/>
    </row>
    <row r="71" spans="1:35" ht="15">
      <c r="A71" s="31">
        <v>64</v>
      </c>
      <c r="B71" s="32" t="s">
        <v>167</v>
      </c>
      <c r="C71" s="33" t="s">
        <v>292</v>
      </c>
      <c r="D71" s="33"/>
      <c r="E71" s="33">
        <f>I71+K71+M71+O71+Q71+T71+V71+X71+AB71+AD71+AF71+AH71</f>
        <v>3710</v>
      </c>
      <c r="F71" s="41">
        <f>J71+L71+N71+P71+S71+U71+W71+Y71+G71+AC71+AE71+AG71+AI71+H71</f>
        <v>98683</v>
      </c>
      <c r="G71" s="41"/>
      <c r="H71" s="41"/>
      <c r="I71" s="41"/>
      <c r="J71" s="41">
        <v>37100</v>
      </c>
      <c r="K71" s="41"/>
      <c r="L71" s="41"/>
      <c r="M71" s="41">
        <v>3710</v>
      </c>
      <c r="N71" s="41">
        <v>61583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</row>
    <row r="72" spans="1:35" ht="15">
      <c r="A72" s="31">
        <v>65</v>
      </c>
      <c r="B72" s="32" t="s">
        <v>168</v>
      </c>
      <c r="C72" s="33" t="s">
        <v>292</v>
      </c>
      <c r="D72" s="33"/>
      <c r="E72" s="33">
        <f aca="true" t="shared" si="6" ref="E72:E124">I72+K72+M72+O72+Q72+T72+V72+X72+AB72+AD72+AF72+AH72</f>
        <v>1971</v>
      </c>
      <c r="F72" s="41">
        <f aca="true" t="shared" si="7" ref="F72:F123">J72+L72+N72+P72+S72+U72+W72+Y72+G72+AC72+AE72+AG72+AI72+H72</f>
        <v>52427</v>
      </c>
      <c r="G72" s="41"/>
      <c r="H72" s="41"/>
      <c r="I72" s="41"/>
      <c r="J72" s="41">
        <v>19710</v>
      </c>
      <c r="K72" s="41"/>
      <c r="L72" s="41"/>
      <c r="M72" s="41">
        <v>1971</v>
      </c>
      <c r="N72" s="41">
        <v>32717</v>
      </c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</row>
    <row r="73" spans="1:35" ht="15">
      <c r="A73" s="31">
        <v>66</v>
      </c>
      <c r="B73" s="32" t="s">
        <v>169</v>
      </c>
      <c r="C73" s="33" t="s">
        <v>292</v>
      </c>
      <c r="D73" s="33"/>
      <c r="E73" s="33">
        <f t="shared" si="6"/>
        <v>2375</v>
      </c>
      <c r="F73" s="41">
        <f t="shared" si="7"/>
        <v>63173</v>
      </c>
      <c r="G73" s="41"/>
      <c r="H73" s="41"/>
      <c r="I73" s="41"/>
      <c r="J73" s="41">
        <v>23750</v>
      </c>
      <c r="K73" s="41"/>
      <c r="L73" s="41"/>
      <c r="M73" s="41">
        <v>2375</v>
      </c>
      <c r="N73" s="41">
        <v>39423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</row>
    <row r="74" spans="1:35" ht="15">
      <c r="A74" s="31">
        <v>67</v>
      </c>
      <c r="B74" s="32" t="s">
        <v>170</v>
      </c>
      <c r="C74" s="33" t="s">
        <v>11</v>
      </c>
      <c r="D74" s="33" t="s">
        <v>91</v>
      </c>
      <c r="E74" s="33">
        <f t="shared" si="6"/>
        <v>5416</v>
      </c>
      <c r="F74" s="41">
        <f t="shared" si="7"/>
        <v>993469</v>
      </c>
      <c r="G74" s="41"/>
      <c r="H74" s="41"/>
      <c r="I74" s="41"/>
      <c r="J74" s="41">
        <v>54160</v>
      </c>
      <c r="K74" s="41"/>
      <c r="L74" s="41"/>
      <c r="M74" s="41">
        <v>5016</v>
      </c>
      <c r="N74" s="41">
        <v>89901</v>
      </c>
      <c r="O74" s="41"/>
      <c r="P74" s="41"/>
      <c r="Q74" s="41">
        <v>400</v>
      </c>
      <c r="R74" s="41">
        <v>500</v>
      </c>
      <c r="S74" s="41">
        <v>849408</v>
      </c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</row>
    <row r="75" spans="1:35" ht="15">
      <c r="A75" s="31">
        <v>68</v>
      </c>
      <c r="B75" s="32" t="s">
        <v>171</v>
      </c>
      <c r="C75" s="33" t="s">
        <v>292</v>
      </c>
      <c r="D75" s="33"/>
      <c r="E75" s="33">
        <f t="shared" si="6"/>
        <v>3630</v>
      </c>
      <c r="F75" s="41">
        <f t="shared" si="7"/>
        <v>96555</v>
      </c>
      <c r="G75" s="41"/>
      <c r="H75" s="41"/>
      <c r="I75" s="41"/>
      <c r="J75" s="41">
        <v>36300</v>
      </c>
      <c r="K75" s="41"/>
      <c r="L75" s="41"/>
      <c r="M75" s="41">
        <v>3630</v>
      </c>
      <c r="N75" s="41">
        <v>60255</v>
      </c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</row>
    <row r="76" spans="1:35" ht="15">
      <c r="A76" s="31">
        <v>69</v>
      </c>
      <c r="B76" s="32" t="s">
        <v>172</v>
      </c>
      <c r="C76" s="33" t="s">
        <v>11</v>
      </c>
      <c r="D76" s="33" t="s">
        <v>293</v>
      </c>
      <c r="E76" s="33">
        <f t="shared" si="6"/>
        <v>5970</v>
      </c>
      <c r="F76" s="41">
        <f t="shared" si="7"/>
        <v>411664</v>
      </c>
      <c r="G76" s="41"/>
      <c r="H76" s="41"/>
      <c r="I76" s="41"/>
      <c r="J76" s="41">
        <v>59700</v>
      </c>
      <c r="K76" s="41"/>
      <c r="L76" s="41"/>
      <c r="M76" s="41">
        <v>5842</v>
      </c>
      <c r="N76" s="41">
        <v>99097</v>
      </c>
      <c r="O76" s="41"/>
      <c r="P76" s="41"/>
      <c r="Q76" s="41">
        <v>128</v>
      </c>
      <c r="R76" s="41">
        <v>160</v>
      </c>
      <c r="S76" s="41">
        <v>252867</v>
      </c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</row>
    <row r="77" spans="1:35" ht="15">
      <c r="A77" s="31">
        <v>70</v>
      </c>
      <c r="B77" s="32" t="s">
        <v>173</v>
      </c>
      <c r="C77" s="33" t="s">
        <v>11</v>
      </c>
      <c r="D77" s="33" t="s">
        <v>293</v>
      </c>
      <c r="E77" s="33">
        <f t="shared" si="6"/>
        <v>4153</v>
      </c>
      <c r="F77" s="41">
        <f t="shared" si="7"/>
        <v>5755700</v>
      </c>
      <c r="G77" s="41"/>
      <c r="H77" s="41"/>
      <c r="I77" s="41"/>
      <c r="J77" s="41">
        <v>62700</v>
      </c>
      <c r="K77" s="41">
        <v>1206</v>
      </c>
      <c r="L77" s="41">
        <v>4963000</v>
      </c>
      <c r="M77" s="41"/>
      <c r="N77" s="41"/>
      <c r="O77" s="41">
        <v>2529</v>
      </c>
      <c r="P77" s="41">
        <v>123900</v>
      </c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>
        <v>418</v>
      </c>
      <c r="AC77" s="41">
        <v>606100</v>
      </c>
      <c r="AD77" s="41"/>
      <c r="AE77" s="41"/>
      <c r="AF77" s="41"/>
      <c r="AG77" s="41"/>
      <c r="AH77" s="41"/>
      <c r="AI77" s="41"/>
    </row>
    <row r="78" spans="1:35" ht="15">
      <c r="A78" s="31">
        <v>71</v>
      </c>
      <c r="B78" s="32" t="s">
        <v>174</v>
      </c>
      <c r="C78" s="33" t="s">
        <v>292</v>
      </c>
      <c r="D78" s="33" t="s">
        <v>361</v>
      </c>
      <c r="E78" s="33">
        <f t="shared" si="6"/>
        <v>2788</v>
      </c>
      <c r="F78" s="41">
        <f t="shared" si="7"/>
        <v>74158</v>
      </c>
      <c r="G78" s="41"/>
      <c r="H78" s="41"/>
      <c r="I78" s="41"/>
      <c r="J78" s="41">
        <v>27880</v>
      </c>
      <c r="K78" s="41"/>
      <c r="L78" s="41"/>
      <c r="M78" s="41">
        <v>2788</v>
      </c>
      <c r="N78" s="41">
        <v>46278</v>
      </c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15">
      <c r="A79" s="31">
        <v>72</v>
      </c>
      <c r="B79" s="32" t="s">
        <v>175</v>
      </c>
      <c r="C79" s="33" t="s">
        <v>292</v>
      </c>
      <c r="D79" s="33"/>
      <c r="E79" s="33">
        <f t="shared" si="6"/>
        <v>792</v>
      </c>
      <c r="F79" s="41">
        <f t="shared" si="7"/>
        <v>21067</v>
      </c>
      <c r="G79" s="41"/>
      <c r="H79" s="41"/>
      <c r="I79" s="41"/>
      <c r="J79" s="41">
        <v>7920</v>
      </c>
      <c r="K79" s="41"/>
      <c r="L79" s="41"/>
      <c r="M79" s="41">
        <v>792</v>
      </c>
      <c r="N79" s="41">
        <v>13147</v>
      </c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</row>
    <row r="80" spans="1:35" ht="15">
      <c r="A80" s="31">
        <v>73</v>
      </c>
      <c r="B80" s="32" t="s">
        <v>176</v>
      </c>
      <c r="C80" s="33" t="s">
        <v>11</v>
      </c>
      <c r="D80" s="33" t="s">
        <v>294</v>
      </c>
      <c r="E80" s="33">
        <f t="shared" si="6"/>
        <v>25213</v>
      </c>
      <c r="F80" s="41">
        <f t="shared" si="7"/>
        <v>670645</v>
      </c>
      <c r="G80" s="41"/>
      <c r="H80" s="41"/>
      <c r="I80" s="41"/>
      <c r="J80" s="41">
        <v>252130</v>
      </c>
      <c r="K80" s="41"/>
      <c r="L80" s="41"/>
      <c r="M80" s="41">
        <v>25213</v>
      </c>
      <c r="N80" s="41">
        <v>418515</v>
      </c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spans="1:35" ht="15">
      <c r="A81" s="31">
        <v>74</v>
      </c>
      <c r="B81" s="32" t="s">
        <v>177</v>
      </c>
      <c r="C81" s="33" t="s">
        <v>11</v>
      </c>
      <c r="D81" s="33" t="s">
        <v>295</v>
      </c>
      <c r="E81" s="33">
        <f t="shared" si="6"/>
        <v>5636</v>
      </c>
      <c r="F81" s="41">
        <f t="shared" si="7"/>
        <v>149913</v>
      </c>
      <c r="G81" s="41"/>
      <c r="H81" s="41"/>
      <c r="I81" s="41"/>
      <c r="J81" s="41">
        <v>56360</v>
      </c>
      <c r="K81" s="41"/>
      <c r="L81" s="41"/>
      <c r="M81" s="41">
        <v>5636</v>
      </c>
      <c r="N81" s="41">
        <v>93553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 ht="15">
      <c r="A82" s="31">
        <v>75</v>
      </c>
      <c r="B82" s="32" t="s">
        <v>178</v>
      </c>
      <c r="C82" s="33" t="s">
        <v>11</v>
      </c>
      <c r="D82" s="33" t="s">
        <v>296</v>
      </c>
      <c r="E82" s="33">
        <f t="shared" si="6"/>
        <v>12003</v>
      </c>
      <c r="F82" s="41">
        <f t="shared" si="7"/>
        <v>1274608</v>
      </c>
      <c r="G82" s="41"/>
      <c r="H82" s="41"/>
      <c r="I82" s="41"/>
      <c r="J82" s="41">
        <v>113390</v>
      </c>
      <c r="K82" s="41"/>
      <c r="L82" s="41"/>
      <c r="M82" s="41">
        <v>11339</v>
      </c>
      <c r="N82" s="41">
        <v>188218</v>
      </c>
      <c r="O82" s="41"/>
      <c r="P82" s="41">
        <v>33200</v>
      </c>
      <c r="Q82" s="41"/>
      <c r="R82" s="41"/>
      <c r="S82" s="41"/>
      <c r="T82" s="41">
        <v>664</v>
      </c>
      <c r="U82" s="41">
        <v>939800</v>
      </c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ht="15">
      <c r="A83" s="31">
        <v>76</v>
      </c>
      <c r="B83" s="32" t="s">
        <v>19</v>
      </c>
      <c r="C83" s="33" t="s">
        <v>297</v>
      </c>
      <c r="D83" s="33"/>
      <c r="E83" s="33">
        <f t="shared" si="6"/>
        <v>1647</v>
      </c>
      <c r="F83" s="41">
        <f t="shared" si="7"/>
        <v>6588</v>
      </c>
      <c r="G83" s="41"/>
      <c r="H83" s="41"/>
      <c r="I83" s="41"/>
      <c r="J83" s="41"/>
      <c r="K83" s="41"/>
      <c r="L83" s="41"/>
      <c r="M83" s="41"/>
      <c r="N83" s="41"/>
      <c r="O83" s="41"/>
      <c r="P83" s="41">
        <v>3294</v>
      </c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>
        <v>1647</v>
      </c>
      <c r="AE83" s="41">
        <v>3294</v>
      </c>
      <c r="AF83" s="41"/>
      <c r="AG83" s="41"/>
      <c r="AH83" s="41"/>
      <c r="AI83" s="41"/>
    </row>
    <row r="84" spans="1:35" ht="15">
      <c r="A84" s="31">
        <v>77</v>
      </c>
      <c r="B84" s="32" t="s">
        <v>179</v>
      </c>
      <c r="C84" s="33" t="s">
        <v>292</v>
      </c>
      <c r="D84" s="33" t="s">
        <v>362</v>
      </c>
      <c r="E84" s="33">
        <f t="shared" si="6"/>
        <v>3025</v>
      </c>
      <c r="F84" s="41">
        <f t="shared" si="7"/>
        <v>80462</v>
      </c>
      <c r="G84" s="41"/>
      <c r="H84" s="41"/>
      <c r="I84" s="41"/>
      <c r="J84" s="41">
        <v>30250</v>
      </c>
      <c r="K84" s="41"/>
      <c r="L84" s="41"/>
      <c r="M84" s="41">
        <v>3025</v>
      </c>
      <c r="N84" s="41">
        <v>50212</v>
      </c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</row>
    <row r="85" spans="1:35" ht="15">
      <c r="A85" s="31">
        <v>78</v>
      </c>
      <c r="B85" s="32" t="s">
        <v>180</v>
      </c>
      <c r="C85" s="33" t="s">
        <v>292</v>
      </c>
      <c r="D85" s="33" t="s">
        <v>362</v>
      </c>
      <c r="E85" s="33">
        <v>788</v>
      </c>
      <c r="F85" s="41">
        <f t="shared" si="7"/>
        <v>20960</v>
      </c>
      <c r="G85" s="41"/>
      <c r="H85" s="41"/>
      <c r="I85" s="41"/>
      <c r="J85" s="41">
        <v>7880</v>
      </c>
      <c r="K85" s="41"/>
      <c r="L85" s="41"/>
      <c r="M85" s="41">
        <v>788</v>
      </c>
      <c r="N85" s="41">
        <v>13080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ht="15">
      <c r="A86" s="31">
        <v>79</v>
      </c>
      <c r="B86" s="32" t="s">
        <v>181</v>
      </c>
      <c r="C86" s="33" t="s">
        <v>160</v>
      </c>
      <c r="D86" s="33" t="s">
        <v>362</v>
      </c>
      <c r="E86" s="33">
        <f t="shared" si="6"/>
        <v>1892</v>
      </c>
      <c r="F86" s="41">
        <f t="shared" si="7"/>
        <v>50326</v>
      </c>
      <c r="G86" s="41"/>
      <c r="H86" s="41"/>
      <c r="I86" s="41"/>
      <c r="J86" s="41">
        <v>18920</v>
      </c>
      <c r="K86" s="41"/>
      <c r="L86" s="41"/>
      <c r="M86" s="41">
        <v>1892</v>
      </c>
      <c r="N86" s="41">
        <v>31406</v>
      </c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ht="15">
      <c r="A87" s="31">
        <v>80</v>
      </c>
      <c r="B87" s="32" t="s">
        <v>182</v>
      </c>
      <c r="C87" s="33" t="s">
        <v>160</v>
      </c>
      <c r="D87" s="33" t="s">
        <v>362</v>
      </c>
      <c r="E87" s="33">
        <f t="shared" si="6"/>
        <v>2757</v>
      </c>
      <c r="F87" s="41">
        <f t="shared" si="7"/>
        <v>73334</v>
      </c>
      <c r="G87" s="41"/>
      <c r="H87" s="41"/>
      <c r="I87" s="41"/>
      <c r="J87" s="41">
        <v>27570</v>
      </c>
      <c r="K87" s="41"/>
      <c r="L87" s="41"/>
      <c r="M87" s="41">
        <v>2757</v>
      </c>
      <c r="N87" s="41">
        <v>45764</v>
      </c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ht="15">
      <c r="A88" s="31">
        <v>81</v>
      </c>
      <c r="B88" s="32" t="s">
        <v>183</v>
      </c>
      <c r="C88" s="33" t="s">
        <v>11</v>
      </c>
      <c r="D88" s="33" t="s">
        <v>9</v>
      </c>
      <c r="E88" s="33">
        <f t="shared" si="6"/>
        <v>14272</v>
      </c>
      <c r="F88" s="41">
        <f t="shared" si="7"/>
        <v>2550673</v>
      </c>
      <c r="G88" s="41"/>
      <c r="H88" s="41"/>
      <c r="I88" s="41"/>
      <c r="J88" s="41">
        <v>142720</v>
      </c>
      <c r="K88" s="41">
        <v>1650</v>
      </c>
      <c r="L88" s="41">
        <v>2171050</v>
      </c>
      <c r="M88" s="41">
        <v>12622</v>
      </c>
      <c r="N88" s="41">
        <v>236903</v>
      </c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 ht="15">
      <c r="A89" s="31">
        <v>82</v>
      </c>
      <c r="B89" s="32" t="s">
        <v>184</v>
      </c>
      <c r="C89" s="33" t="s">
        <v>292</v>
      </c>
      <c r="D89" s="33" t="s">
        <v>362</v>
      </c>
      <c r="E89" s="33">
        <f t="shared" si="6"/>
        <v>5968</v>
      </c>
      <c r="F89" s="41">
        <f t="shared" si="7"/>
        <v>158744</v>
      </c>
      <c r="G89" s="41"/>
      <c r="H89" s="41"/>
      <c r="I89" s="41"/>
      <c r="J89" s="41">
        <v>59680</v>
      </c>
      <c r="K89" s="41"/>
      <c r="L89" s="41"/>
      <c r="M89" s="41">
        <v>5968</v>
      </c>
      <c r="N89" s="41">
        <v>99064</v>
      </c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ht="15">
      <c r="A90" s="31">
        <v>83</v>
      </c>
      <c r="B90" s="32" t="s">
        <v>185</v>
      </c>
      <c r="C90" s="33" t="s">
        <v>160</v>
      </c>
      <c r="D90" s="33" t="s">
        <v>298</v>
      </c>
      <c r="E90" s="33">
        <f t="shared" si="6"/>
        <v>2595</v>
      </c>
      <c r="F90" s="41">
        <f t="shared" si="7"/>
        <v>2293150</v>
      </c>
      <c r="G90" s="41"/>
      <c r="H90" s="41"/>
      <c r="I90" s="41"/>
      <c r="J90" s="41">
        <v>38150</v>
      </c>
      <c r="K90" s="41">
        <v>763</v>
      </c>
      <c r="L90" s="41">
        <v>1926000</v>
      </c>
      <c r="M90" s="41"/>
      <c r="N90" s="41"/>
      <c r="O90" s="41">
        <v>1614</v>
      </c>
      <c r="P90" s="41">
        <v>94900</v>
      </c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>
        <v>218</v>
      </c>
      <c r="AC90" s="41">
        <v>234100</v>
      </c>
      <c r="AD90" s="41"/>
      <c r="AE90" s="41"/>
      <c r="AF90" s="41"/>
      <c r="AG90" s="41"/>
      <c r="AH90" s="41"/>
      <c r="AI90" s="41"/>
    </row>
    <row r="91" spans="1:35" ht="15">
      <c r="A91" s="31">
        <v>84</v>
      </c>
      <c r="B91" s="32" t="s">
        <v>186</v>
      </c>
      <c r="C91" s="33" t="s">
        <v>292</v>
      </c>
      <c r="D91" s="33" t="s">
        <v>362</v>
      </c>
      <c r="E91" s="33">
        <f t="shared" si="6"/>
        <v>6748</v>
      </c>
      <c r="F91" s="41">
        <f t="shared" si="7"/>
        <v>179491</v>
      </c>
      <c r="G91" s="41"/>
      <c r="H91" s="41"/>
      <c r="I91" s="41"/>
      <c r="J91" s="41">
        <v>67480</v>
      </c>
      <c r="K91" s="41"/>
      <c r="L91" s="41"/>
      <c r="M91" s="41">
        <v>6748</v>
      </c>
      <c r="N91" s="41">
        <v>112011</v>
      </c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5" ht="15">
      <c r="A92" s="31">
        <v>85</v>
      </c>
      <c r="B92" s="32" t="s">
        <v>187</v>
      </c>
      <c r="C92" s="33" t="s">
        <v>292</v>
      </c>
      <c r="D92" s="33" t="s">
        <v>362</v>
      </c>
      <c r="E92" s="33">
        <f t="shared" si="6"/>
        <v>1689</v>
      </c>
      <c r="F92" s="41">
        <f t="shared" si="7"/>
        <v>44926</v>
      </c>
      <c r="G92" s="41"/>
      <c r="H92" s="41"/>
      <c r="I92" s="41"/>
      <c r="J92" s="41">
        <v>16890</v>
      </c>
      <c r="K92" s="41"/>
      <c r="L92" s="41"/>
      <c r="M92" s="41">
        <v>1689</v>
      </c>
      <c r="N92" s="41">
        <v>28036</v>
      </c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5" ht="15">
      <c r="A93" s="31">
        <v>86</v>
      </c>
      <c r="B93" s="32" t="s">
        <v>188</v>
      </c>
      <c r="C93" s="33" t="s">
        <v>11</v>
      </c>
      <c r="D93" s="33" t="s">
        <v>133</v>
      </c>
      <c r="E93" s="33">
        <f t="shared" si="6"/>
        <v>4663</v>
      </c>
      <c r="F93" s="41">
        <f t="shared" si="7"/>
        <v>124032</v>
      </c>
      <c r="G93" s="41"/>
      <c r="H93" s="41"/>
      <c r="I93" s="41"/>
      <c r="J93" s="41">
        <v>46630</v>
      </c>
      <c r="K93" s="41"/>
      <c r="L93" s="41"/>
      <c r="M93" s="41">
        <v>4663</v>
      </c>
      <c r="N93" s="41">
        <v>77402</v>
      </c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5" ht="15">
      <c r="A94" s="31">
        <v>87</v>
      </c>
      <c r="B94" s="32" t="s">
        <v>189</v>
      </c>
      <c r="C94" s="33" t="s">
        <v>11</v>
      </c>
      <c r="D94" s="33" t="s">
        <v>299</v>
      </c>
      <c r="E94" s="33">
        <f t="shared" si="6"/>
        <v>6097</v>
      </c>
      <c r="F94" s="41">
        <f t="shared" si="7"/>
        <v>162175</v>
      </c>
      <c r="G94" s="41"/>
      <c r="H94" s="41"/>
      <c r="I94" s="41"/>
      <c r="J94" s="41">
        <v>60970</v>
      </c>
      <c r="K94" s="41"/>
      <c r="L94" s="41"/>
      <c r="M94" s="41">
        <v>6097</v>
      </c>
      <c r="N94" s="41">
        <v>101205</v>
      </c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 ht="15">
      <c r="A95" s="31">
        <v>88</v>
      </c>
      <c r="B95" s="32" t="s">
        <v>190</v>
      </c>
      <c r="C95" s="33" t="s">
        <v>292</v>
      </c>
      <c r="D95" s="33" t="s">
        <v>362</v>
      </c>
      <c r="E95" s="33">
        <f t="shared" si="6"/>
        <v>3171</v>
      </c>
      <c r="F95" s="41">
        <f t="shared" si="7"/>
        <v>84346</v>
      </c>
      <c r="G95" s="41"/>
      <c r="H95" s="41"/>
      <c r="I95" s="41"/>
      <c r="J95" s="41">
        <v>31710</v>
      </c>
      <c r="K95" s="41"/>
      <c r="L95" s="41"/>
      <c r="M95" s="41">
        <v>3171</v>
      </c>
      <c r="N95" s="41">
        <v>52636</v>
      </c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  <row r="96" spans="1:35" ht="15">
      <c r="A96" s="31">
        <v>89</v>
      </c>
      <c r="B96" s="32" t="s">
        <v>191</v>
      </c>
      <c r="C96" s="33" t="s">
        <v>11</v>
      </c>
      <c r="D96" s="33" t="s">
        <v>134</v>
      </c>
      <c r="E96" s="33">
        <f t="shared" si="6"/>
        <v>6113</v>
      </c>
      <c r="F96" s="41">
        <f t="shared" si="7"/>
        <v>671028</v>
      </c>
      <c r="G96" s="41"/>
      <c r="H96" s="41"/>
      <c r="I96" s="41"/>
      <c r="J96" s="41">
        <v>61130</v>
      </c>
      <c r="K96" s="41"/>
      <c r="L96" s="41"/>
      <c r="M96" s="41">
        <v>5929</v>
      </c>
      <c r="N96" s="41">
        <v>101471</v>
      </c>
      <c r="O96" s="41"/>
      <c r="P96" s="41"/>
      <c r="Q96" s="41">
        <v>184</v>
      </c>
      <c r="R96" s="41">
        <v>230</v>
      </c>
      <c r="S96" s="41">
        <v>508427</v>
      </c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</row>
    <row r="97" spans="1:35" ht="15">
      <c r="A97" s="31">
        <v>90</v>
      </c>
      <c r="B97" s="32" t="s">
        <v>192</v>
      </c>
      <c r="C97" s="33" t="s">
        <v>292</v>
      </c>
      <c r="D97" s="33" t="s">
        <v>362</v>
      </c>
      <c r="E97" s="33">
        <f t="shared" si="6"/>
        <v>6137</v>
      </c>
      <c r="F97" s="41">
        <f t="shared" si="7"/>
        <v>163239</v>
      </c>
      <c r="G97" s="41"/>
      <c r="H97" s="41"/>
      <c r="I97" s="41"/>
      <c r="J97" s="41">
        <v>61370</v>
      </c>
      <c r="K97" s="41"/>
      <c r="L97" s="41"/>
      <c r="M97" s="41">
        <v>6137</v>
      </c>
      <c r="N97" s="41">
        <v>101869</v>
      </c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35" ht="15">
      <c r="A98" s="31">
        <v>91</v>
      </c>
      <c r="B98" s="32" t="s">
        <v>193</v>
      </c>
      <c r="C98" s="33" t="s">
        <v>11</v>
      </c>
      <c r="D98" s="33" t="s">
        <v>294</v>
      </c>
      <c r="E98" s="33">
        <f t="shared" si="6"/>
        <v>17663</v>
      </c>
      <c r="F98" s="41">
        <f t="shared" si="7"/>
        <v>4238821</v>
      </c>
      <c r="G98" s="41"/>
      <c r="H98" s="41"/>
      <c r="I98" s="41"/>
      <c r="J98" s="41">
        <v>945630</v>
      </c>
      <c r="K98" s="41">
        <v>2292</v>
      </c>
      <c r="L98" s="41">
        <v>3000000</v>
      </c>
      <c r="M98" s="41">
        <v>15371</v>
      </c>
      <c r="N98" s="41">
        <v>293191</v>
      </c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35" ht="15">
      <c r="A99" s="31">
        <v>92</v>
      </c>
      <c r="B99" s="32" t="s">
        <v>194</v>
      </c>
      <c r="C99" s="33" t="s">
        <v>160</v>
      </c>
      <c r="D99" s="33" t="s">
        <v>362</v>
      </c>
      <c r="E99" s="33">
        <f t="shared" si="6"/>
        <v>1536</v>
      </c>
      <c r="F99" s="41">
        <f t="shared" si="7"/>
        <v>40856</v>
      </c>
      <c r="G99" s="41"/>
      <c r="H99" s="41"/>
      <c r="I99" s="41"/>
      <c r="J99" s="41">
        <v>15360</v>
      </c>
      <c r="K99" s="41"/>
      <c r="L99" s="41"/>
      <c r="M99" s="41">
        <v>1536</v>
      </c>
      <c r="N99" s="41">
        <v>25496</v>
      </c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1:35" ht="15">
      <c r="A100" s="31">
        <v>93</v>
      </c>
      <c r="B100" s="32" t="s">
        <v>196</v>
      </c>
      <c r="C100" s="33" t="s">
        <v>11</v>
      </c>
      <c r="D100" s="33" t="s">
        <v>307</v>
      </c>
      <c r="E100" s="33">
        <f t="shared" si="6"/>
        <v>6060</v>
      </c>
      <c r="F100" s="41">
        <f t="shared" si="7"/>
        <v>968128</v>
      </c>
      <c r="G100" s="41"/>
      <c r="H100" s="41"/>
      <c r="I100" s="41"/>
      <c r="J100" s="41">
        <v>60600</v>
      </c>
      <c r="K100" s="41"/>
      <c r="L100" s="41"/>
      <c r="M100" s="41">
        <v>5680</v>
      </c>
      <c r="N100" s="41">
        <v>100591</v>
      </c>
      <c r="O100" s="41"/>
      <c r="P100" s="41"/>
      <c r="Q100" s="41">
        <v>380</v>
      </c>
      <c r="R100" s="41">
        <v>475</v>
      </c>
      <c r="S100" s="41">
        <v>806937</v>
      </c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35" ht="15">
      <c r="A101" s="31">
        <v>94</v>
      </c>
      <c r="B101" s="32" t="s">
        <v>198</v>
      </c>
      <c r="C101" s="33" t="s">
        <v>160</v>
      </c>
      <c r="D101" s="33" t="s">
        <v>302</v>
      </c>
      <c r="E101" s="33">
        <f t="shared" si="6"/>
        <v>3766</v>
      </c>
      <c r="F101" s="41">
        <f t="shared" si="7"/>
        <v>511080</v>
      </c>
      <c r="G101" s="41"/>
      <c r="H101" s="41"/>
      <c r="I101" s="41"/>
      <c r="J101" s="41">
        <v>37660</v>
      </c>
      <c r="K101" s="41"/>
      <c r="L101" s="41"/>
      <c r="M101" s="41">
        <v>3558</v>
      </c>
      <c r="N101" s="41">
        <v>62512</v>
      </c>
      <c r="O101" s="41"/>
      <c r="P101" s="41"/>
      <c r="Q101" s="41">
        <v>208</v>
      </c>
      <c r="R101" s="41">
        <v>260</v>
      </c>
      <c r="S101" s="41">
        <v>410908</v>
      </c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spans="1:35" ht="15">
      <c r="A102" s="31">
        <v>95</v>
      </c>
      <c r="B102" s="32" t="s">
        <v>199</v>
      </c>
      <c r="C102" s="33" t="s">
        <v>160</v>
      </c>
      <c r="D102" s="33" t="s">
        <v>303</v>
      </c>
      <c r="E102" s="33">
        <f t="shared" si="6"/>
        <v>3611</v>
      </c>
      <c r="F102" s="41">
        <f t="shared" si="7"/>
        <v>96050</v>
      </c>
      <c r="G102" s="41"/>
      <c r="H102" s="41"/>
      <c r="I102" s="41"/>
      <c r="J102" s="41">
        <v>36110</v>
      </c>
      <c r="K102" s="41"/>
      <c r="L102" s="41"/>
      <c r="M102" s="41">
        <v>3611</v>
      </c>
      <c r="N102" s="41">
        <v>59940</v>
      </c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1:35" ht="15">
      <c r="A103" s="31">
        <v>96</v>
      </c>
      <c r="B103" s="32" t="s">
        <v>200</v>
      </c>
      <c r="C103" s="33" t="s">
        <v>160</v>
      </c>
      <c r="D103" s="33" t="s">
        <v>304</v>
      </c>
      <c r="E103" s="33">
        <f t="shared" si="6"/>
        <v>4322</v>
      </c>
      <c r="F103" s="41">
        <f t="shared" si="7"/>
        <v>225591</v>
      </c>
      <c r="G103" s="41"/>
      <c r="H103" s="41"/>
      <c r="I103" s="41"/>
      <c r="J103" s="41">
        <v>43220</v>
      </c>
      <c r="K103" s="41"/>
      <c r="L103" s="41"/>
      <c r="M103" s="41">
        <v>4266</v>
      </c>
      <c r="N103" s="41">
        <v>71742</v>
      </c>
      <c r="O103" s="41"/>
      <c r="P103" s="41"/>
      <c r="Q103" s="41">
        <v>56</v>
      </c>
      <c r="R103" s="41">
        <v>70</v>
      </c>
      <c r="S103" s="41">
        <v>110629</v>
      </c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35" ht="15">
      <c r="A104" s="31">
        <v>97</v>
      </c>
      <c r="B104" s="32" t="s">
        <v>201</v>
      </c>
      <c r="C104" s="33" t="s">
        <v>160</v>
      </c>
      <c r="D104" s="33" t="s">
        <v>302</v>
      </c>
      <c r="E104" s="33">
        <f t="shared" si="6"/>
        <v>6596</v>
      </c>
      <c r="F104" s="41">
        <f t="shared" si="7"/>
        <v>175448</v>
      </c>
      <c r="G104" s="41"/>
      <c r="H104" s="41"/>
      <c r="I104" s="41"/>
      <c r="J104" s="41">
        <v>65960</v>
      </c>
      <c r="K104" s="41"/>
      <c r="L104" s="41"/>
      <c r="M104" s="41">
        <v>6596</v>
      </c>
      <c r="N104" s="41">
        <v>109488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1:35" ht="15">
      <c r="A105" s="31">
        <v>98</v>
      </c>
      <c r="B105" s="32" t="s">
        <v>202</v>
      </c>
      <c r="C105" s="33" t="s">
        <v>11</v>
      </c>
      <c r="D105" s="33" t="s">
        <v>306</v>
      </c>
      <c r="E105" s="33">
        <f t="shared" si="6"/>
        <v>11940</v>
      </c>
      <c r="F105" s="41">
        <f t="shared" si="7"/>
        <v>317594</v>
      </c>
      <c r="G105" s="41"/>
      <c r="H105" s="41"/>
      <c r="I105" s="41"/>
      <c r="J105" s="41">
        <v>119400</v>
      </c>
      <c r="K105" s="41"/>
      <c r="L105" s="41"/>
      <c r="M105" s="41">
        <v>11940</v>
      </c>
      <c r="N105" s="41">
        <v>198194</v>
      </c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1:35" ht="15">
      <c r="A106" s="31">
        <v>99</v>
      </c>
      <c r="B106" s="32" t="s">
        <v>203</v>
      </c>
      <c r="C106" s="33" t="s">
        <v>160</v>
      </c>
      <c r="D106" s="33" t="s">
        <v>362</v>
      </c>
      <c r="E106" s="33">
        <f t="shared" si="6"/>
        <v>5489</v>
      </c>
      <c r="F106" s="41">
        <f t="shared" si="7"/>
        <v>146003</v>
      </c>
      <c r="G106" s="41"/>
      <c r="H106" s="41"/>
      <c r="I106" s="41"/>
      <c r="J106" s="41">
        <v>54890</v>
      </c>
      <c r="K106" s="41"/>
      <c r="L106" s="41"/>
      <c r="M106" s="41">
        <v>5489</v>
      </c>
      <c r="N106" s="41">
        <v>91113</v>
      </c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</row>
    <row r="107" spans="1:35" ht="15">
      <c r="A107" s="31">
        <v>100</v>
      </c>
      <c r="B107" s="32" t="s">
        <v>206</v>
      </c>
      <c r="C107" s="33" t="s">
        <v>160</v>
      </c>
      <c r="D107" s="33" t="s">
        <v>362</v>
      </c>
      <c r="E107" s="33">
        <f t="shared" si="6"/>
        <v>691</v>
      </c>
      <c r="F107" s="41">
        <f t="shared" si="7"/>
        <v>18380</v>
      </c>
      <c r="G107" s="41"/>
      <c r="H107" s="41"/>
      <c r="I107" s="41"/>
      <c r="J107" s="41">
        <v>6910</v>
      </c>
      <c r="K107" s="41"/>
      <c r="L107" s="41"/>
      <c r="M107" s="41">
        <v>691</v>
      </c>
      <c r="N107" s="41">
        <v>11470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 ht="15">
      <c r="A108" s="31">
        <v>101</v>
      </c>
      <c r="B108" s="32" t="s">
        <v>208</v>
      </c>
      <c r="C108" s="33" t="s">
        <v>11</v>
      </c>
      <c r="D108" s="33" t="s">
        <v>305</v>
      </c>
      <c r="E108" s="33">
        <f t="shared" si="6"/>
        <v>7592</v>
      </c>
      <c r="F108" s="41">
        <f t="shared" si="7"/>
        <v>5716940</v>
      </c>
      <c r="G108" s="41"/>
      <c r="H108" s="41"/>
      <c r="I108" s="41"/>
      <c r="J108" s="41">
        <v>100990</v>
      </c>
      <c r="K108" s="41">
        <v>1200</v>
      </c>
      <c r="L108" s="41">
        <v>4773000</v>
      </c>
      <c r="M108" s="41">
        <v>4099</v>
      </c>
      <c r="N108" s="41">
        <v>292950</v>
      </c>
      <c r="O108" s="41">
        <v>1993</v>
      </c>
      <c r="P108" s="41">
        <v>115000</v>
      </c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>
        <v>300</v>
      </c>
      <c r="AC108" s="41">
        <v>435000</v>
      </c>
      <c r="AD108" s="41"/>
      <c r="AE108" s="41"/>
      <c r="AF108" s="41"/>
      <c r="AG108" s="41"/>
      <c r="AH108" s="41"/>
      <c r="AI108" s="41"/>
    </row>
    <row r="109" spans="1:35" ht="15">
      <c r="A109" s="31">
        <v>102</v>
      </c>
      <c r="B109" s="32" t="s">
        <v>209</v>
      </c>
      <c r="C109" s="33" t="s">
        <v>292</v>
      </c>
      <c r="D109" s="33" t="s">
        <v>362</v>
      </c>
      <c r="E109" s="33">
        <f t="shared" si="6"/>
        <v>2922</v>
      </c>
      <c r="F109" s="41">
        <f t="shared" si="7"/>
        <v>77723</v>
      </c>
      <c r="G109" s="41"/>
      <c r="H109" s="41"/>
      <c r="I109" s="41"/>
      <c r="J109" s="41">
        <v>29220</v>
      </c>
      <c r="K109" s="41"/>
      <c r="L109" s="41"/>
      <c r="M109" s="41">
        <v>2922</v>
      </c>
      <c r="N109" s="41">
        <v>48503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1:35" ht="15">
      <c r="A110" s="31">
        <v>103</v>
      </c>
      <c r="B110" s="32" t="s">
        <v>210</v>
      </c>
      <c r="C110" s="33" t="s">
        <v>160</v>
      </c>
      <c r="D110" s="33" t="s">
        <v>309</v>
      </c>
      <c r="E110" s="33">
        <f t="shared" si="6"/>
        <v>6645</v>
      </c>
      <c r="F110" s="41">
        <f t="shared" si="7"/>
        <v>176751</v>
      </c>
      <c r="G110" s="41"/>
      <c r="H110" s="41"/>
      <c r="I110" s="41"/>
      <c r="J110" s="41">
        <v>66450</v>
      </c>
      <c r="K110" s="41"/>
      <c r="L110" s="41"/>
      <c r="M110" s="41">
        <v>6645</v>
      </c>
      <c r="N110" s="41">
        <v>110301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1:35" ht="15">
      <c r="A111" s="31">
        <v>104</v>
      </c>
      <c r="B111" s="32" t="s">
        <v>211</v>
      </c>
      <c r="C111" s="33" t="s">
        <v>292</v>
      </c>
      <c r="D111" s="33" t="s">
        <v>362</v>
      </c>
      <c r="E111" s="33">
        <f t="shared" si="6"/>
        <v>5220</v>
      </c>
      <c r="F111" s="41">
        <f t="shared" si="7"/>
        <v>138848</v>
      </c>
      <c r="G111" s="41"/>
      <c r="H111" s="41"/>
      <c r="I111" s="41"/>
      <c r="J111" s="41">
        <v>52200</v>
      </c>
      <c r="K111" s="41"/>
      <c r="L111" s="41"/>
      <c r="M111" s="41">
        <v>5220</v>
      </c>
      <c r="N111" s="41">
        <v>86648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ht="15">
      <c r="A112" s="31">
        <v>105</v>
      </c>
      <c r="B112" s="32" t="s">
        <v>212</v>
      </c>
      <c r="C112" s="33" t="s">
        <v>160</v>
      </c>
      <c r="D112" s="33" t="s">
        <v>363</v>
      </c>
      <c r="E112" s="33">
        <f t="shared" si="6"/>
        <v>22974</v>
      </c>
      <c r="F112" s="41">
        <f t="shared" si="7"/>
        <v>611089</v>
      </c>
      <c r="G112" s="41"/>
      <c r="H112" s="41"/>
      <c r="I112" s="41"/>
      <c r="J112" s="41">
        <v>229740</v>
      </c>
      <c r="K112" s="41"/>
      <c r="L112" s="41"/>
      <c r="M112" s="41">
        <v>22974</v>
      </c>
      <c r="N112" s="41">
        <v>381349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</row>
    <row r="113" spans="1:35" ht="15">
      <c r="A113" s="31">
        <v>106</v>
      </c>
      <c r="B113" s="32" t="s">
        <v>213</v>
      </c>
      <c r="C113" s="33" t="s">
        <v>11</v>
      </c>
      <c r="D113" s="33" t="s">
        <v>310</v>
      </c>
      <c r="E113" s="33">
        <f t="shared" si="6"/>
        <v>10593</v>
      </c>
      <c r="F113" s="41">
        <f t="shared" si="7"/>
        <v>2458319</v>
      </c>
      <c r="G113" s="41"/>
      <c r="H113" s="41"/>
      <c r="I113" s="41"/>
      <c r="J113" s="41">
        <v>105930</v>
      </c>
      <c r="K113" s="41"/>
      <c r="L113" s="41"/>
      <c r="M113" s="41">
        <v>9689</v>
      </c>
      <c r="N113" s="41">
        <v>175835</v>
      </c>
      <c r="O113" s="41"/>
      <c r="P113" s="41"/>
      <c r="Q113" s="41">
        <v>904</v>
      </c>
      <c r="R113" s="41">
        <v>1130</v>
      </c>
      <c r="S113" s="41">
        <v>2176554</v>
      </c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</row>
    <row r="114" spans="1:35" ht="15">
      <c r="A114" s="31">
        <v>107</v>
      </c>
      <c r="B114" s="32" t="s">
        <v>214</v>
      </c>
      <c r="C114" s="33" t="s">
        <v>11</v>
      </c>
      <c r="D114" s="33" t="s">
        <v>157</v>
      </c>
      <c r="E114" s="33">
        <f t="shared" si="6"/>
        <v>11494</v>
      </c>
      <c r="F114" s="41">
        <f t="shared" si="7"/>
        <v>1970571</v>
      </c>
      <c r="G114" s="41"/>
      <c r="H114" s="41"/>
      <c r="I114" s="41"/>
      <c r="J114" s="41">
        <v>114940</v>
      </c>
      <c r="K114" s="41"/>
      <c r="L114" s="41"/>
      <c r="M114" s="41">
        <v>10710</v>
      </c>
      <c r="N114" s="41">
        <v>190791</v>
      </c>
      <c r="O114" s="41"/>
      <c r="P114" s="41"/>
      <c r="Q114" s="41">
        <v>784</v>
      </c>
      <c r="R114" s="41">
        <v>980</v>
      </c>
      <c r="S114" s="41">
        <v>1664840</v>
      </c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</row>
    <row r="115" spans="1:35" ht="15">
      <c r="A115" s="31">
        <v>108</v>
      </c>
      <c r="B115" s="32" t="s">
        <v>216</v>
      </c>
      <c r="C115" s="33" t="s">
        <v>292</v>
      </c>
      <c r="D115" s="33" t="s">
        <v>362</v>
      </c>
      <c r="E115" s="33">
        <f t="shared" si="6"/>
        <v>9271</v>
      </c>
      <c r="F115" s="41">
        <f t="shared" si="7"/>
        <v>246601</v>
      </c>
      <c r="G115" s="41"/>
      <c r="H115" s="41"/>
      <c r="I115" s="41"/>
      <c r="J115" s="41">
        <v>92710</v>
      </c>
      <c r="K115" s="41"/>
      <c r="L115" s="41"/>
      <c r="M115" s="41">
        <v>9271</v>
      </c>
      <c r="N115" s="41">
        <v>153891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</row>
    <row r="116" spans="1:35" ht="15">
      <c r="A116" s="31">
        <v>109</v>
      </c>
      <c r="B116" s="32" t="s">
        <v>217</v>
      </c>
      <c r="C116" s="33" t="s">
        <v>11</v>
      </c>
      <c r="D116" s="33" t="s">
        <v>311</v>
      </c>
      <c r="E116" s="33">
        <f t="shared" si="6"/>
        <v>6031</v>
      </c>
      <c r="F116" s="41">
        <f t="shared" si="7"/>
        <v>160420</v>
      </c>
      <c r="G116" s="41"/>
      <c r="H116" s="41"/>
      <c r="I116" s="41"/>
      <c r="J116" s="41">
        <v>60310</v>
      </c>
      <c r="K116" s="41"/>
      <c r="L116" s="41"/>
      <c r="M116" s="41">
        <v>6031</v>
      </c>
      <c r="N116" s="41">
        <v>100110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</row>
    <row r="117" spans="1:35" ht="15">
      <c r="A117" s="31">
        <v>110</v>
      </c>
      <c r="B117" s="32" t="s">
        <v>218</v>
      </c>
      <c r="C117" s="33" t="s">
        <v>292</v>
      </c>
      <c r="D117" s="33" t="s">
        <v>362</v>
      </c>
      <c r="E117" s="33">
        <f t="shared" si="6"/>
        <v>1024</v>
      </c>
      <c r="F117" s="41">
        <f t="shared" si="7"/>
        <v>27238</v>
      </c>
      <c r="G117" s="41"/>
      <c r="H117" s="41"/>
      <c r="I117" s="41"/>
      <c r="J117" s="41">
        <v>10240</v>
      </c>
      <c r="K117" s="41"/>
      <c r="L117" s="41"/>
      <c r="M117" s="41">
        <v>1024</v>
      </c>
      <c r="N117" s="41">
        <v>16998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</row>
    <row r="118" spans="1:35" ht="15">
      <c r="A118" s="31">
        <v>111</v>
      </c>
      <c r="B118" s="32" t="s">
        <v>219</v>
      </c>
      <c r="C118" s="33" t="s">
        <v>292</v>
      </c>
      <c r="D118" s="33" t="s">
        <v>362</v>
      </c>
      <c r="E118" s="33">
        <f t="shared" si="6"/>
        <v>280</v>
      </c>
      <c r="F118" s="41">
        <f t="shared" si="7"/>
        <v>7448</v>
      </c>
      <c r="G118" s="41"/>
      <c r="H118" s="41"/>
      <c r="I118" s="41"/>
      <c r="J118" s="41">
        <v>2800</v>
      </c>
      <c r="K118" s="41"/>
      <c r="L118" s="41"/>
      <c r="M118" s="41">
        <v>280</v>
      </c>
      <c r="N118" s="41">
        <v>4648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</row>
    <row r="119" spans="1:35" ht="15">
      <c r="A119" s="31">
        <v>112</v>
      </c>
      <c r="B119" s="32" t="s">
        <v>220</v>
      </c>
      <c r="C119" s="33" t="s">
        <v>292</v>
      </c>
      <c r="D119" s="33" t="s">
        <v>362</v>
      </c>
      <c r="E119" s="33">
        <f t="shared" si="6"/>
        <v>616</v>
      </c>
      <c r="F119" s="41">
        <f t="shared" si="7"/>
        <v>16385</v>
      </c>
      <c r="G119" s="41"/>
      <c r="H119" s="41"/>
      <c r="I119" s="41"/>
      <c r="J119" s="41">
        <v>6160</v>
      </c>
      <c r="K119" s="41"/>
      <c r="L119" s="41"/>
      <c r="M119" s="41">
        <v>616</v>
      </c>
      <c r="N119" s="41">
        <v>10225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</row>
    <row r="120" spans="1:35" ht="15">
      <c r="A120" s="31">
        <v>113</v>
      </c>
      <c r="B120" s="32" t="s">
        <v>221</v>
      </c>
      <c r="C120" s="33" t="s">
        <v>292</v>
      </c>
      <c r="D120" s="33" t="s">
        <v>362</v>
      </c>
      <c r="E120" s="33">
        <f t="shared" si="6"/>
        <v>3612</v>
      </c>
      <c r="F120" s="41">
        <f t="shared" si="7"/>
        <v>96076</v>
      </c>
      <c r="G120" s="41"/>
      <c r="H120" s="41"/>
      <c r="I120" s="41"/>
      <c r="J120" s="41">
        <v>36120</v>
      </c>
      <c r="K120" s="41"/>
      <c r="L120" s="41"/>
      <c r="M120" s="41">
        <v>3612</v>
      </c>
      <c r="N120" s="41">
        <v>59956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</row>
    <row r="121" spans="1:35" ht="15">
      <c r="A121" s="31">
        <v>114</v>
      </c>
      <c r="B121" s="32" t="s">
        <v>222</v>
      </c>
      <c r="C121" s="33" t="s">
        <v>11</v>
      </c>
      <c r="D121" s="33" t="s">
        <v>159</v>
      </c>
      <c r="E121" s="33">
        <f t="shared" si="6"/>
        <v>4021</v>
      </c>
      <c r="F121" s="41">
        <f t="shared" si="7"/>
        <v>2396850</v>
      </c>
      <c r="G121" s="41"/>
      <c r="H121" s="41"/>
      <c r="I121" s="41"/>
      <c r="J121" s="41">
        <v>77850</v>
      </c>
      <c r="K121" s="41">
        <v>1557</v>
      </c>
      <c r="L121" s="41">
        <v>1978000</v>
      </c>
      <c r="M121" s="41"/>
      <c r="N121" s="41"/>
      <c r="O121" s="41">
        <v>2464</v>
      </c>
      <c r="P121" s="41">
        <v>341000</v>
      </c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</row>
    <row r="122" spans="1:35" ht="15">
      <c r="A122" s="31">
        <v>115</v>
      </c>
      <c r="B122" s="32" t="s">
        <v>223</v>
      </c>
      <c r="C122" s="33" t="s">
        <v>292</v>
      </c>
      <c r="D122" s="33" t="s">
        <v>362</v>
      </c>
      <c r="E122" s="33">
        <f t="shared" si="6"/>
        <v>3272</v>
      </c>
      <c r="F122" s="41">
        <f t="shared" si="7"/>
        <v>87032</v>
      </c>
      <c r="G122" s="41"/>
      <c r="H122" s="41"/>
      <c r="I122" s="41"/>
      <c r="J122" s="41">
        <v>32720</v>
      </c>
      <c r="K122" s="41"/>
      <c r="L122" s="41"/>
      <c r="M122" s="41">
        <v>3272</v>
      </c>
      <c r="N122" s="41">
        <v>54312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ht="15">
      <c r="A123" s="31">
        <v>116</v>
      </c>
      <c r="B123" s="32" t="s">
        <v>224</v>
      </c>
      <c r="C123" s="33" t="s">
        <v>292</v>
      </c>
      <c r="D123" s="33" t="s">
        <v>362</v>
      </c>
      <c r="E123" s="33">
        <f t="shared" si="6"/>
        <v>3755</v>
      </c>
      <c r="F123" s="41">
        <f t="shared" si="7"/>
        <v>99880</v>
      </c>
      <c r="G123" s="41"/>
      <c r="H123" s="41"/>
      <c r="I123" s="41"/>
      <c r="J123" s="41">
        <v>37550</v>
      </c>
      <c r="K123" s="41"/>
      <c r="L123" s="41"/>
      <c r="M123" s="41">
        <v>3755</v>
      </c>
      <c r="N123" s="41">
        <v>62330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ht="15">
      <c r="A124" s="31">
        <v>117</v>
      </c>
      <c r="B124" s="32" t="s">
        <v>225</v>
      </c>
      <c r="C124" s="33" t="s">
        <v>160</v>
      </c>
      <c r="D124" s="33" t="s">
        <v>312</v>
      </c>
      <c r="E124" s="33">
        <f t="shared" si="6"/>
        <v>16948</v>
      </c>
      <c r="F124" s="41">
        <f aca="true" t="shared" si="8" ref="F124:F180">J124+L124+N124+P124+S124+U124+W124+Y124+G124+AC124+AE124+AG124+AI124+H124</f>
        <v>74637866</v>
      </c>
      <c r="G124" s="41"/>
      <c r="H124" s="41"/>
      <c r="I124" s="41"/>
      <c r="J124" s="41">
        <v>342800</v>
      </c>
      <c r="K124" s="41">
        <v>6856</v>
      </c>
      <c r="L124" s="41">
        <v>71250975</v>
      </c>
      <c r="M124" s="41"/>
      <c r="N124" s="41"/>
      <c r="O124" s="41">
        <v>8570</v>
      </c>
      <c r="P124" s="41">
        <v>149816</v>
      </c>
      <c r="Q124" s="41"/>
      <c r="R124" s="41"/>
      <c r="S124" s="41"/>
      <c r="T124" s="41"/>
      <c r="U124" s="41"/>
      <c r="V124" s="41">
        <v>244</v>
      </c>
      <c r="W124" s="41">
        <v>1807900</v>
      </c>
      <c r="X124" s="41"/>
      <c r="Y124" s="41"/>
      <c r="Z124" s="41"/>
      <c r="AA124" s="41"/>
      <c r="AB124" s="41">
        <v>1278</v>
      </c>
      <c r="AC124" s="41">
        <v>1086375</v>
      </c>
      <c r="AD124" s="41"/>
      <c r="AE124" s="41"/>
      <c r="AF124" s="41"/>
      <c r="AG124" s="41"/>
      <c r="AH124" s="41"/>
      <c r="AI124" s="41"/>
    </row>
    <row r="125" spans="1:35" ht="15">
      <c r="A125" s="31">
        <v>118</v>
      </c>
      <c r="B125" s="32" t="s">
        <v>226</v>
      </c>
      <c r="C125" s="33" t="s">
        <v>160</v>
      </c>
      <c r="D125" s="33" t="s">
        <v>312</v>
      </c>
      <c r="E125" s="33">
        <f aca="true" t="shared" si="9" ref="E125:E180">I125+K125+M125+O125+Q125+T125+V125+X125+AB125+AD125+AF125+AH125</f>
        <v>16734</v>
      </c>
      <c r="F125" s="41">
        <f t="shared" si="8"/>
        <v>79348082</v>
      </c>
      <c r="G125" s="41"/>
      <c r="H125" s="41"/>
      <c r="I125" s="41"/>
      <c r="J125" s="41">
        <v>337250</v>
      </c>
      <c r="K125" s="41">
        <v>6745</v>
      </c>
      <c r="L125" s="41">
        <v>69890500</v>
      </c>
      <c r="M125" s="41"/>
      <c r="N125" s="41"/>
      <c r="O125" s="41">
        <v>7093</v>
      </c>
      <c r="P125" s="41">
        <v>205822</v>
      </c>
      <c r="Q125" s="41">
        <v>736</v>
      </c>
      <c r="R125" s="41"/>
      <c r="S125" s="41">
        <v>1220260</v>
      </c>
      <c r="T125" s="41">
        <v>600</v>
      </c>
      <c r="U125" s="41">
        <v>721000</v>
      </c>
      <c r="V125" s="41">
        <v>160</v>
      </c>
      <c r="W125" s="41">
        <v>5695750</v>
      </c>
      <c r="X125" s="41"/>
      <c r="Y125" s="41"/>
      <c r="Z125" s="41"/>
      <c r="AA125" s="41"/>
      <c r="AB125" s="41">
        <v>1400</v>
      </c>
      <c r="AC125" s="41">
        <v>1277500</v>
      </c>
      <c r="AD125" s="41"/>
      <c r="AE125" s="41"/>
      <c r="AF125" s="41"/>
      <c r="AG125" s="41"/>
      <c r="AH125" s="41"/>
      <c r="AI125" s="41"/>
    </row>
    <row r="126" spans="1:35" ht="15">
      <c r="A126" s="31">
        <v>119</v>
      </c>
      <c r="B126" s="32" t="s">
        <v>227</v>
      </c>
      <c r="C126" s="33" t="s">
        <v>292</v>
      </c>
      <c r="D126" s="33" t="s">
        <v>362</v>
      </c>
      <c r="E126" s="33">
        <f t="shared" si="9"/>
        <v>3776</v>
      </c>
      <c r="F126" s="41">
        <f t="shared" si="8"/>
        <v>100438</v>
      </c>
      <c r="G126" s="41"/>
      <c r="H126" s="41"/>
      <c r="I126" s="41"/>
      <c r="J126" s="41">
        <v>37760</v>
      </c>
      <c r="K126" s="41"/>
      <c r="L126" s="41"/>
      <c r="M126" s="41">
        <v>3776</v>
      </c>
      <c r="N126" s="41">
        <v>62678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ht="15">
      <c r="A127" s="31">
        <v>120</v>
      </c>
      <c r="B127" s="32" t="s">
        <v>228</v>
      </c>
      <c r="C127" s="33" t="s">
        <v>292</v>
      </c>
      <c r="D127" s="33" t="s">
        <v>362</v>
      </c>
      <c r="E127" s="33">
        <f t="shared" si="9"/>
        <v>680</v>
      </c>
      <c r="F127" s="41">
        <f t="shared" si="8"/>
        <v>18087</v>
      </c>
      <c r="G127" s="41"/>
      <c r="H127" s="41"/>
      <c r="I127" s="41"/>
      <c r="J127" s="41">
        <v>6800</v>
      </c>
      <c r="K127" s="41"/>
      <c r="L127" s="41"/>
      <c r="M127" s="41">
        <v>680</v>
      </c>
      <c r="N127" s="41">
        <v>11287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ht="15">
      <c r="A128" s="31">
        <v>121</v>
      </c>
      <c r="B128" s="32" t="s">
        <v>229</v>
      </c>
      <c r="C128" s="33" t="s">
        <v>292</v>
      </c>
      <c r="D128" s="33" t="s">
        <v>362</v>
      </c>
      <c r="E128" s="33">
        <f t="shared" si="9"/>
        <v>1972</v>
      </c>
      <c r="F128" s="41">
        <f t="shared" si="8"/>
        <v>52454</v>
      </c>
      <c r="G128" s="41"/>
      <c r="H128" s="41"/>
      <c r="I128" s="41"/>
      <c r="J128" s="41">
        <v>19720</v>
      </c>
      <c r="K128" s="41"/>
      <c r="L128" s="41"/>
      <c r="M128" s="41">
        <v>1972</v>
      </c>
      <c r="N128" s="41">
        <v>32734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ht="15">
      <c r="A129" s="31">
        <v>122</v>
      </c>
      <c r="B129" s="32" t="s">
        <v>230</v>
      </c>
      <c r="C129" s="33" t="s">
        <v>292</v>
      </c>
      <c r="D129" s="33" t="s">
        <v>69</v>
      </c>
      <c r="E129" s="33">
        <f t="shared" si="9"/>
        <v>4565</v>
      </c>
      <c r="F129" s="41">
        <f t="shared" si="8"/>
        <v>121425</v>
      </c>
      <c r="G129" s="41"/>
      <c r="H129" s="41"/>
      <c r="I129" s="41"/>
      <c r="J129" s="41">
        <v>45650</v>
      </c>
      <c r="K129" s="41"/>
      <c r="L129" s="41"/>
      <c r="M129" s="41">
        <v>4565</v>
      </c>
      <c r="N129" s="41">
        <v>75775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ht="15">
      <c r="A130" s="31">
        <v>123</v>
      </c>
      <c r="B130" s="32" t="s">
        <v>231</v>
      </c>
      <c r="C130" s="33" t="s">
        <v>292</v>
      </c>
      <c r="D130" s="33" t="s">
        <v>362</v>
      </c>
      <c r="E130" s="33">
        <f t="shared" si="9"/>
        <v>3319</v>
      </c>
      <c r="F130" s="41">
        <f t="shared" si="8"/>
        <v>88283</v>
      </c>
      <c r="G130" s="41"/>
      <c r="H130" s="41"/>
      <c r="I130" s="41"/>
      <c r="J130" s="41">
        <v>33190</v>
      </c>
      <c r="K130" s="41"/>
      <c r="L130" s="41"/>
      <c r="M130" s="41">
        <v>3319</v>
      </c>
      <c r="N130" s="41">
        <v>55093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ht="15">
      <c r="A131" s="31">
        <v>124</v>
      </c>
      <c r="B131" s="32" t="s">
        <v>20</v>
      </c>
      <c r="C131" s="33" t="s">
        <v>297</v>
      </c>
      <c r="D131" s="33" t="s">
        <v>313</v>
      </c>
      <c r="E131" s="33">
        <f t="shared" si="9"/>
        <v>1000</v>
      </c>
      <c r="F131" s="41">
        <f t="shared" si="8"/>
        <v>113000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>
        <v>56500</v>
      </c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>
        <v>1000</v>
      </c>
      <c r="AE131" s="41">
        <v>56500</v>
      </c>
      <c r="AF131" s="41"/>
      <c r="AG131" s="41"/>
      <c r="AH131" s="41"/>
      <c r="AI131" s="41"/>
    </row>
    <row r="132" spans="1:35" ht="15">
      <c r="A132" s="31">
        <v>125</v>
      </c>
      <c r="B132" s="32" t="s">
        <v>21</v>
      </c>
      <c r="C132" s="33" t="s">
        <v>297</v>
      </c>
      <c r="D132" s="33" t="s">
        <v>313</v>
      </c>
      <c r="E132" s="33">
        <f t="shared" si="9"/>
        <v>1190</v>
      </c>
      <c r="F132" s="41">
        <f t="shared" si="8"/>
        <v>4760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>
        <v>2380</v>
      </c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>
        <v>1190</v>
      </c>
      <c r="AE132" s="41">
        <v>2380</v>
      </c>
      <c r="AF132" s="41"/>
      <c r="AG132" s="41"/>
      <c r="AH132" s="41"/>
      <c r="AI132" s="41"/>
    </row>
    <row r="133" spans="1:35" ht="15">
      <c r="A133" s="31">
        <v>126</v>
      </c>
      <c r="B133" s="32" t="s">
        <v>232</v>
      </c>
      <c r="C133" s="33" t="s">
        <v>160</v>
      </c>
      <c r="D133" s="33" t="s">
        <v>314</v>
      </c>
      <c r="E133" s="33">
        <f t="shared" si="9"/>
        <v>3314</v>
      </c>
      <c r="F133" s="41">
        <f t="shared" si="8"/>
        <v>88150</v>
      </c>
      <c r="G133" s="41"/>
      <c r="H133" s="41"/>
      <c r="I133" s="41"/>
      <c r="J133" s="41">
        <v>33140</v>
      </c>
      <c r="K133" s="41"/>
      <c r="L133" s="41"/>
      <c r="M133" s="41">
        <v>3314</v>
      </c>
      <c r="N133" s="41">
        <v>55010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ht="15">
      <c r="A134" s="31">
        <v>127</v>
      </c>
      <c r="B134" s="32" t="s">
        <v>233</v>
      </c>
      <c r="C134" s="33" t="s">
        <v>160</v>
      </c>
      <c r="D134" s="33" t="s">
        <v>314</v>
      </c>
      <c r="E134" s="33">
        <f t="shared" si="9"/>
        <v>2344</v>
      </c>
      <c r="F134" s="41">
        <f t="shared" si="8"/>
        <v>62348</v>
      </c>
      <c r="G134" s="41"/>
      <c r="H134" s="41"/>
      <c r="I134" s="41"/>
      <c r="J134" s="41">
        <v>23440</v>
      </c>
      <c r="K134" s="41"/>
      <c r="L134" s="41"/>
      <c r="M134" s="41">
        <v>2344</v>
      </c>
      <c r="N134" s="41">
        <v>38908</v>
      </c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ht="15">
      <c r="A135" s="31">
        <v>128</v>
      </c>
      <c r="B135" s="32" t="s">
        <v>234</v>
      </c>
      <c r="C135" s="33" t="s">
        <v>292</v>
      </c>
      <c r="D135" s="33" t="s">
        <v>314</v>
      </c>
      <c r="E135" s="33">
        <f t="shared" si="9"/>
        <v>7531</v>
      </c>
      <c r="F135" s="41">
        <f t="shared" si="8"/>
        <v>200318</v>
      </c>
      <c r="G135" s="41"/>
      <c r="H135" s="41"/>
      <c r="I135" s="41"/>
      <c r="J135" s="41">
        <v>75310</v>
      </c>
      <c r="K135" s="41"/>
      <c r="L135" s="41"/>
      <c r="M135" s="41">
        <v>7531</v>
      </c>
      <c r="N135" s="41">
        <v>125008</v>
      </c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ht="15">
      <c r="A136" s="31">
        <v>129</v>
      </c>
      <c r="B136" s="32" t="s">
        <v>235</v>
      </c>
      <c r="C136" s="33" t="s">
        <v>292</v>
      </c>
      <c r="D136" s="33" t="s">
        <v>314</v>
      </c>
      <c r="E136" s="33">
        <f t="shared" si="9"/>
        <v>1331</v>
      </c>
      <c r="F136" s="41">
        <f t="shared" si="8"/>
        <v>35403</v>
      </c>
      <c r="G136" s="41"/>
      <c r="H136" s="41"/>
      <c r="I136" s="41"/>
      <c r="J136" s="41">
        <v>13310</v>
      </c>
      <c r="K136" s="41"/>
      <c r="L136" s="41"/>
      <c r="M136" s="41">
        <v>1331</v>
      </c>
      <c r="N136" s="41">
        <v>22093</v>
      </c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ht="15">
      <c r="A137" s="31">
        <v>130</v>
      </c>
      <c r="B137" s="32" t="s">
        <v>236</v>
      </c>
      <c r="C137" s="33" t="s">
        <v>292</v>
      </c>
      <c r="D137" s="33" t="s">
        <v>314</v>
      </c>
      <c r="E137" s="33">
        <f t="shared" si="9"/>
        <v>1034</v>
      </c>
      <c r="F137" s="41">
        <f t="shared" si="8"/>
        <v>27504</v>
      </c>
      <c r="G137" s="41"/>
      <c r="H137" s="41"/>
      <c r="I137" s="41"/>
      <c r="J137" s="41">
        <v>10340</v>
      </c>
      <c r="K137" s="41"/>
      <c r="L137" s="41"/>
      <c r="M137" s="41">
        <v>1034</v>
      </c>
      <c r="N137" s="41">
        <v>17164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ht="15">
      <c r="A138" s="31">
        <v>131</v>
      </c>
      <c r="B138" s="32" t="s">
        <v>22</v>
      </c>
      <c r="C138" s="33" t="s">
        <v>297</v>
      </c>
      <c r="D138" s="33" t="s">
        <v>313</v>
      </c>
      <c r="E138" s="33">
        <f t="shared" si="9"/>
        <v>1894</v>
      </c>
      <c r="F138" s="41">
        <f t="shared" si="8"/>
        <v>7576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>
        <v>3788</v>
      </c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>
        <v>1894</v>
      </c>
      <c r="AE138" s="41">
        <v>3788</v>
      </c>
      <c r="AF138" s="41"/>
      <c r="AG138" s="41"/>
      <c r="AH138" s="41"/>
      <c r="AI138" s="41"/>
    </row>
    <row r="139" spans="1:35" ht="15">
      <c r="A139" s="31">
        <v>132</v>
      </c>
      <c r="B139" s="32" t="s">
        <v>237</v>
      </c>
      <c r="C139" s="33" t="s">
        <v>160</v>
      </c>
      <c r="D139" s="33" t="s">
        <v>314</v>
      </c>
      <c r="E139" s="33">
        <f t="shared" si="9"/>
        <v>2838</v>
      </c>
      <c r="F139" s="41">
        <f t="shared" si="8"/>
        <v>75488</v>
      </c>
      <c r="G139" s="41"/>
      <c r="H139" s="41"/>
      <c r="I139" s="41"/>
      <c r="J139" s="41">
        <v>28380</v>
      </c>
      <c r="K139" s="41"/>
      <c r="L139" s="41"/>
      <c r="M139" s="41">
        <v>2838</v>
      </c>
      <c r="N139" s="41">
        <v>47108</v>
      </c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ht="15">
      <c r="A140" s="31">
        <v>133</v>
      </c>
      <c r="B140" s="32" t="s">
        <v>23</v>
      </c>
      <c r="C140" s="33" t="s">
        <v>18</v>
      </c>
      <c r="D140" s="33"/>
      <c r="E140" s="33">
        <f t="shared" si="9"/>
        <v>14842</v>
      </c>
      <c r="F140" s="41">
        <f t="shared" si="8"/>
        <v>59368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>
        <v>29684</v>
      </c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>
        <v>14842</v>
      </c>
      <c r="AE140" s="41">
        <v>29684</v>
      </c>
      <c r="AF140" s="41"/>
      <c r="AG140" s="41"/>
      <c r="AH140" s="41"/>
      <c r="AI140" s="41"/>
    </row>
    <row r="141" spans="1:35" ht="15">
      <c r="A141" s="31">
        <v>134</v>
      </c>
      <c r="B141" s="32" t="s">
        <v>24</v>
      </c>
      <c r="C141" s="33" t="s">
        <v>297</v>
      </c>
      <c r="D141" s="33" t="s">
        <v>313</v>
      </c>
      <c r="E141" s="33">
        <f t="shared" si="9"/>
        <v>1776</v>
      </c>
      <c r="F141" s="41">
        <f t="shared" si="8"/>
        <v>7104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>
        <v>3552</v>
      </c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>
        <v>1776</v>
      </c>
      <c r="AE141" s="41">
        <v>3552</v>
      </c>
      <c r="AF141" s="41"/>
      <c r="AG141" s="41"/>
      <c r="AH141" s="41"/>
      <c r="AI141" s="41"/>
    </row>
    <row r="142" spans="1:35" ht="15">
      <c r="A142" s="31">
        <v>135</v>
      </c>
      <c r="B142" s="32" t="s">
        <v>238</v>
      </c>
      <c r="C142" s="33" t="s">
        <v>160</v>
      </c>
      <c r="D142" s="33" t="s">
        <v>314</v>
      </c>
      <c r="E142" s="33">
        <f t="shared" si="9"/>
        <v>5512</v>
      </c>
      <c r="F142" s="41">
        <f t="shared" si="8"/>
        <v>146615</v>
      </c>
      <c r="G142" s="41"/>
      <c r="H142" s="41"/>
      <c r="I142" s="41"/>
      <c r="J142" s="41">
        <v>55120</v>
      </c>
      <c r="K142" s="41"/>
      <c r="L142" s="41"/>
      <c r="M142" s="41">
        <v>5512</v>
      </c>
      <c r="N142" s="41">
        <v>91495</v>
      </c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ht="15">
      <c r="A143" s="31">
        <v>136</v>
      </c>
      <c r="B143" s="32" t="s">
        <v>25</v>
      </c>
      <c r="C143" s="33" t="s">
        <v>297</v>
      </c>
      <c r="D143" s="33"/>
      <c r="E143" s="33">
        <f t="shared" si="9"/>
        <v>1238</v>
      </c>
      <c r="F143" s="41">
        <f t="shared" si="8"/>
        <v>4952</v>
      </c>
      <c r="G143" s="41"/>
      <c r="H143" s="41"/>
      <c r="I143" s="41"/>
      <c r="J143" s="41"/>
      <c r="K143" s="41"/>
      <c r="L143" s="41"/>
      <c r="M143" s="41"/>
      <c r="N143" s="41"/>
      <c r="O143" s="41"/>
      <c r="P143" s="41">
        <v>2476</v>
      </c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>
        <v>1238</v>
      </c>
      <c r="AE143" s="41">
        <v>2476</v>
      </c>
      <c r="AF143" s="41"/>
      <c r="AG143" s="41"/>
      <c r="AH143" s="41"/>
      <c r="AI143" s="41"/>
    </row>
    <row r="144" spans="1:35" ht="15">
      <c r="A144" s="31">
        <v>137</v>
      </c>
      <c r="B144" s="32" t="s">
        <v>239</v>
      </c>
      <c r="C144" s="33" t="s">
        <v>292</v>
      </c>
      <c r="D144" s="33" t="s">
        <v>362</v>
      </c>
      <c r="E144" s="33">
        <f t="shared" si="9"/>
        <v>5171</v>
      </c>
      <c r="F144" s="41">
        <f t="shared" si="8"/>
        <v>137544</v>
      </c>
      <c r="G144" s="41"/>
      <c r="H144" s="41"/>
      <c r="I144" s="41"/>
      <c r="J144" s="41">
        <v>51710</v>
      </c>
      <c r="K144" s="41"/>
      <c r="L144" s="41"/>
      <c r="M144" s="41">
        <v>5171</v>
      </c>
      <c r="N144" s="41">
        <v>85834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ht="15">
      <c r="A145" s="31">
        <v>138</v>
      </c>
      <c r="B145" s="32" t="s">
        <v>240</v>
      </c>
      <c r="C145" s="33" t="s">
        <v>160</v>
      </c>
      <c r="D145" s="33" t="s">
        <v>364</v>
      </c>
      <c r="E145" s="33">
        <f t="shared" si="9"/>
        <v>9307</v>
      </c>
      <c r="F145" s="41">
        <f t="shared" si="8"/>
        <v>247558</v>
      </c>
      <c r="G145" s="41"/>
      <c r="H145" s="41"/>
      <c r="I145" s="41"/>
      <c r="J145" s="41">
        <v>93070</v>
      </c>
      <c r="K145" s="41"/>
      <c r="L145" s="41"/>
      <c r="M145" s="41">
        <v>9307</v>
      </c>
      <c r="N145" s="41">
        <v>154488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ht="15">
      <c r="A146" s="31">
        <v>139</v>
      </c>
      <c r="B146" s="32" t="s">
        <v>241</v>
      </c>
      <c r="C146" s="33" t="s">
        <v>292</v>
      </c>
      <c r="D146" s="33" t="s">
        <v>362</v>
      </c>
      <c r="E146" s="33">
        <f t="shared" si="9"/>
        <v>8509</v>
      </c>
      <c r="F146" s="41">
        <f t="shared" si="8"/>
        <v>226332</v>
      </c>
      <c r="G146" s="41"/>
      <c r="H146" s="41"/>
      <c r="I146" s="41"/>
      <c r="J146" s="41">
        <v>85090</v>
      </c>
      <c r="K146" s="41"/>
      <c r="L146" s="41"/>
      <c r="M146" s="41">
        <v>8509</v>
      </c>
      <c r="N146" s="41">
        <v>141242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ht="15">
      <c r="A147" s="31">
        <v>140</v>
      </c>
      <c r="B147" s="32" t="s">
        <v>242</v>
      </c>
      <c r="C147" s="33" t="s">
        <v>292</v>
      </c>
      <c r="D147" s="33" t="s">
        <v>362</v>
      </c>
      <c r="E147" s="33">
        <f t="shared" si="9"/>
        <v>2978</v>
      </c>
      <c r="F147" s="41">
        <f t="shared" si="8"/>
        <v>79212</v>
      </c>
      <c r="G147" s="41"/>
      <c r="H147" s="41"/>
      <c r="I147" s="41"/>
      <c r="J147" s="41">
        <v>29780</v>
      </c>
      <c r="K147" s="41"/>
      <c r="L147" s="41"/>
      <c r="M147" s="41">
        <v>2978</v>
      </c>
      <c r="N147" s="41">
        <v>49432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ht="15">
      <c r="A148" s="31">
        <v>141</v>
      </c>
      <c r="B148" s="32" t="s">
        <v>244</v>
      </c>
      <c r="C148" s="33" t="s">
        <v>292</v>
      </c>
      <c r="D148" s="33" t="s">
        <v>362</v>
      </c>
      <c r="E148" s="33">
        <f t="shared" si="9"/>
        <v>5119</v>
      </c>
      <c r="F148" s="41">
        <f t="shared" si="8"/>
        <v>136161</v>
      </c>
      <c r="G148" s="41"/>
      <c r="H148" s="41"/>
      <c r="I148" s="41"/>
      <c r="J148" s="41">
        <v>51190</v>
      </c>
      <c r="K148" s="41"/>
      <c r="L148" s="41"/>
      <c r="M148" s="41">
        <v>5119</v>
      </c>
      <c r="N148" s="41">
        <v>84971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ht="15">
      <c r="A149" s="31">
        <v>142</v>
      </c>
      <c r="B149" s="32" t="s">
        <v>243</v>
      </c>
      <c r="C149" s="33" t="s">
        <v>292</v>
      </c>
      <c r="D149" s="33" t="s">
        <v>362</v>
      </c>
      <c r="E149" s="33">
        <f t="shared" si="9"/>
        <v>615</v>
      </c>
      <c r="F149" s="41">
        <f t="shared" si="8"/>
        <v>16358</v>
      </c>
      <c r="G149" s="41"/>
      <c r="H149" s="41"/>
      <c r="I149" s="41"/>
      <c r="J149" s="41">
        <v>6150</v>
      </c>
      <c r="K149" s="41"/>
      <c r="L149" s="41"/>
      <c r="M149" s="41">
        <v>615</v>
      </c>
      <c r="N149" s="41">
        <v>10208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ht="15">
      <c r="A150" s="31">
        <v>143</v>
      </c>
      <c r="B150" s="32" t="s">
        <v>245</v>
      </c>
      <c r="C150" s="33" t="s">
        <v>292</v>
      </c>
      <c r="D150" s="33" t="s">
        <v>362</v>
      </c>
      <c r="E150" s="33">
        <f t="shared" si="9"/>
        <v>4788</v>
      </c>
      <c r="F150" s="41">
        <f t="shared" si="8"/>
        <v>127357</v>
      </c>
      <c r="G150" s="41"/>
      <c r="H150" s="41"/>
      <c r="I150" s="41"/>
      <c r="J150" s="41">
        <v>47880</v>
      </c>
      <c r="K150" s="41"/>
      <c r="L150" s="41"/>
      <c r="M150" s="41">
        <v>4788</v>
      </c>
      <c r="N150" s="41">
        <v>79477</v>
      </c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ht="15">
      <c r="A151" s="31">
        <v>144</v>
      </c>
      <c r="B151" s="32" t="s">
        <v>246</v>
      </c>
      <c r="C151" s="33" t="s">
        <v>292</v>
      </c>
      <c r="D151" s="33" t="s">
        <v>362</v>
      </c>
      <c r="E151" s="33">
        <f t="shared" si="9"/>
        <v>3797</v>
      </c>
      <c r="F151" s="41">
        <f t="shared" si="8"/>
        <v>100997</v>
      </c>
      <c r="G151" s="41"/>
      <c r="H151" s="41"/>
      <c r="I151" s="41"/>
      <c r="J151" s="41">
        <v>37970</v>
      </c>
      <c r="K151" s="41"/>
      <c r="L151" s="41"/>
      <c r="M151" s="41">
        <v>3797</v>
      </c>
      <c r="N151" s="41">
        <v>63027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ht="15">
      <c r="A152" s="31">
        <v>145</v>
      </c>
      <c r="B152" s="32" t="s">
        <v>247</v>
      </c>
      <c r="C152" s="33" t="s">
        <v>292</v>
      </c>
      <c r="D152" s="33" t="s">
        <v>362</v>
      </c>
      <c r="E152" s="33">
        <f t="shared" si="9"/>
        <v>4295</v>
      </c>
      <c r="F152" s="41">
        <f t="shared" si="8"/>
        <v>114243</v>
      </c>
      <c r="G152" s="41"/>
      <c r="H152" s="41"/>
      <c r="I152" s="41"/>
      <c r="J152" s="41">
        <v>42950</v>
      </c>
      <c r="K152" s="41"/>
      <c r="L152" s="41"/>
      <c r="M152" s="41">
        <v>4295</v>
      </c>
      <c r="N152" s="41">
        <v>71293</v>
      </c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ht="15">
      <c r="A153" s="31">
        <v>146</v>
      </c>
      <c r="B153" s="32" t="s">
        <v>248</v>
      </c>
      <c r="C153" s="33" t="s">
        <v>292</v>
      </c>
      <c r="D153" s="33" t="s">
        <v>362</v>
      </c>
      <c r="E153" s="33">
        <f t="shared" si="9"/>
        <v>12292</v>
      </c>
      <c r="F153" s="41">
        <f t="shared" si="8"/>
        <v>326957</v>
      </c>
      <c r="G153" s="41"/>
      <c r="H153" s="41"/>
      <c r="I153" s="41"/>
      <c r="J153" s="41">
        <v>122920</v>
      </c>
      <c r="K153" s="41"/>
      <c r="L153" s="41"/>
      <c r="M153" s="41">
        <v>12292</v>
      </c>
      <c r="N153" s="41">
        <v>204037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ht="15">
      <c r="A154" s="31">
        <v>147</v>
      </c>
      <c r="B154" s="32" t="s">
        <v>249</v>
      </c>
      <c r="C154" s="33" t="s">
        <v>292</v>
      </c>
      <c r="D154" s="33" t="s">
        <v>362</v>
      </c>
      <c r="E154" s="33">
        <f t="shared" si="9"/>
        <v>12153</v>
      </c>
      <c r="F154" s="41">
        <f t="shared" si="8"/>
        <v>323260</v>
      </c>
      <c r="G154" s="41"/>
      <c r="H154" s="41"/>
      <c r="I154" s="41"/>
      <c r="J154" s="41">
        <v>121530</v>
      </c>
      <c r="K154" s="41"/>
      <c r="L154" s="41"/>
      <c r="M154" s="41">
        <v>12153</v>
      </c>
      <c r="N154" s="41">
        <v>201730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ht="15">
      <c r="A155" s="31">
        <v>148</v>
      </c>
      <c r="B155" s="32" t="s">
        <v>250</v>
      </c>
      <c r="C155" s="33" t="s">
        <v>292</v>
      </c>
      <c r="D155" s="33" t="s">
        <v>362</v>
      </c>
      <c r="E155" s="33">
        <f t="shared" si="9"/>
        <v>2546</v>
      </c>
      <c r="F155" s="41">
        <f t="shared" si="8"/>
        <v>67721</v>
      </c>
      <c r="G155" s="41"/>
      <c r="H155" s="41"/>
      <c r="I155" s="41"/>
      <c r="J155" s="41">
        <v>25460</v>
      </c>
      <c r="K155" s="41"/>
      <c r="L155" s="41"/>
      <c r="M155" s="41">
        <v>2546</v>
      </c>
      <c r="N155" s="41">
        <v>42261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ht="15">
      <c r="A156" s="31">
        <v>149</v>
      </c>
      <c r="B156" s="32" t="s">
        <v>252</v>
      </c>
      <c r="C156" s="33" t="s">
        <v>292</v>
      </c>
      <c r="D156" s="33" t="s">
        <v>362</v>
      </c>
      <c r="E156" s="33">
        <f t="shared" si="9"/>
        <v>1513</v>
      </c>
      <c r="F156" s="41">
        <f t="shared" si="8"/>
        <v>40245</v>
      </c>
      <c r="G156" s="41"/>
      <c r="H156" s="41"/>
      <c r="I156" s="41"/>
      <c r="J156" s="41">
        <v>15130</v>
      </c>
      <c r="K156" s="41"/>
      <c r="L156" s="41"/>
      <c r="M156" s="41">
        <v>1513</v>
      </c>
      <c r="N156" s="41">
        <v>25115</v>
      </c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ht="15">
      <c r="A157" s="31">
        <v>150</v>
      </c>
      <c r="B157" s="32" t="s">
        <v>253</v>
      </c>
      <c r="C157" s="33" t="s">
        <v>11</v>
      </c>
      <c r="D157" s="33" t="s">
        <v>85</v>
      </c>
      <c r="E157" s="33">
        <f t="shared" si="9"/>
        <v>2337</v>
      </c>
      <c r="F157" s="41">
        <f t="shared" si="8"/>
        <v>3304438</v>
      </c>
      <c r="G157" s="41"/>
      <c r="H157" s="41"/>
      <c r="I157" s="41"/>
      <c r="J157" s="41">
        <v>39700</v>
      </c>
      <c r="K157" s="41">
        <v>794</v>
      </c>
      <c r="L157" s="41">
        <v>3255390</v>
      </c>
      <c r="M157" s="41"/>
      <c r="N157" s="41"/>
      <c r="O157" s="41">
        <v>1543</v>
      </c>
      <c r="P157" s="41">
        <v>9348</v>
      </c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ht="15">
      <c r="A158" s="31">
        <v>151</v>
      </c>
      <c r="B158" s="32" t="s">
        <v>254</v>
      </c>
      <c r="C158" s="33" t="s">
        <v>11</v>
      </c>
      <c r="D158" s="33" t="s">
        <v>85</v>
      </c>
      <c r="E158" s="33">
        <f t="shared" si="9"/>
        <v>20647</v>
      </c>
      <c r="F158" s="41">
        <f t="shared" si="8"/>
        <v>14142458</v>
      </c>
      <c r="G158" s="41"/>
      <c r="H158" s="41"/>
      <c r="I158" s="41"/>
      <c r="J158" s="41">
        <v>261300</v>
      </c>
      <c r="K158" s="41">
        <v>5226</v>
      </c>
      <c r="L158" s="41">
        <v>11634810</v>
      </c>
      <c r="M158" s="41"/>
      <c r="N158" s="41"/>
      <c r="O158" s="41">
        <v>14379</v>
      </c>
      <c r="P158" s="41">
        <v>108448</v>
      </c>
      <c r="Q158" s="41">
        <v>202</v>
      </c>
      <c r="R158" s="41">
        <v>162</v>
      </c>
      <c r="S158" s="41">
        <v>276900</v>
      </c>
      <c r="T158" s="41">
        <v>840</v>
      </c>
      <c r="U158" s="41">
        <v>1861000</v>
      </c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ht="15">
      <c r="A159" s="31">
        <v>152</v>
      </c>
      <c r="B159" s="32" t="s">
        <v>255</v>
      </c>
      <c r="C159" s="33" t="s">
        <v>11</v>
      </c>
      <c r="D159" s="33" t="s">
        <v>316</v>
      </c>
      <c r="E159" s="33">
        <f t="shared" si="9"/>
        <v>2245</v>
      </c>
      <c r="F159" s="41">
        <f t="shared" si="8"/>
        <v>331715</v>
      </c>
      <c r="G159" s="41"/>
      <c r="H159" s="41"/>
      <c r="I159" s="41"/>
      <c r="J159" s="41">
        <v>22450</v>
      </c>
      <c r="K159" s="41"/>
      <c r="L159" s="41"/>
      <c r="M159" s="41">
        <v>2066</v>
      </c>
      <c r="N159" s="41">
        <v>37265</v>
      </c>
      <c r="O159" s="41"/>
      <c r="P159" s="41"/>
      <c r="Q159" s="41">
        <v>179</v>
      </c>
      <c r="R159" s="41">
        <v>224</v>
      </c>
      <c r="S159" s="41">
        <v>272000</v>
      </c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ht="15">
      <c r="A160" s="31">
        <v>153</v>
      </c>
      <c r="B160" s="32" t="s">
        <v>257</v>
      </c>
      <c r="C160" s="33" t="s">
        <v>292</v>
      </c>
      <c r="D160" s="33" t="s">
        <v>362</v>
      </c>
      <c r="E160" s="33">
        <f t="shared" si="9"/>
        <v>3516</v>
      </c>
      <c r="F160" s="41">
        <f t="shared" si="8"/>
        <v>46761</v>
      </c>
      <c r="G160" s="41"/>
      <c r="H160" s="41"/>
      <c r="I160" s="41">
        <v>1758</v>
      </c>
      <c r="J160" s="41">
        <v>17580</v>
      </c>
      <c r="K160" s="41"/>
      <c r="L160" s="41"/>
      <c r="M160" s="41">
        <v>1758</v>
      </c>
      <c r="N160" s="41">
        <v>29181</v>
      </c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ht="15">
      <c r="A161" s="31">
        <v>154</v>
      </c>
      <c r="B161" s="32" t="s">
        <v>259</v>
      </c>
      <c r="C161" s="33" t="s">
        <v>292</v>
      </c>
      <c r="D161" s="33" t="s">
        <v>362</v>
      </c>
      <c r="E161" s="33">
        <f t="shared" si="9"/>
        <v>672</v>
      </c>
      <c r="F161" s="41">
        <f t="shared" si="8"/>
        <v>17875</v>
      </c>
      <c r="G161" s="41"/>
      <c r="H161" s="41"/>
      <c r="I161" s="41"/>
      <c r="J161" s="41">
        <v>6720</v>
      </c>
      <c r="K161" s="41"/>
      <c r="L161" s="41"/>
      <c r="M161" s="41">
        <v>672</v>
      </c>
      <c r="N161" s="41">
        <v>11155</v>
      </c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ht="15">
      <c r="A162" s="31">
        <v>155</v>
      </c>
      <c r="B162" s="32" t="s">
        <v>260</v>
      </c>
      <c r="C162" s="33" t="s">
        <v>292</v>
      </c>
      <c r="D162" s="33" t="s">
        <v>362</v>
      </c>
      <c r="E162" s="33">
        <f t="shared" si="9"/>
        <v>5550</v>
      </c>
      <c r="F162" s="41">
        <f t="shared" si="8"/>
        <v>147625</v>
      </c>
      <c r="G162" s="41"/>
      <c r="H162" s="41"/>
      <c r="I162" s="41"/>
      <c r="J162" s="41">
        <v>55500</v>
      </c>
      <c r="K162" s="41"/>
      <c r="L162" s="41"/>
      <c r="M162" s="41">
        <v>5550</v>
      </c>
      <c r="N162" s="41">
        <v>92125</v>
      </c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ht="15">
      <c r="A163" s="31">
        <v>156</v>
      </c>
      <c r="B163" s="32" t="s">
        <v>261</v>
      </c>
      <c r="C163" s="33" t="s">
        <v>160</v>
      </c>
      <c r="D163" s="33" t="s">
        <v>317</v>
      </c>
      <c r="E163" s="33">
        <f t="shared" si="9"/>
        <v>6870</v>
      </c>
      <c r="F163" s="41">
        <f t="shared" si="8"/>
        <v>965271</v>
      </c>
      <c r="G163" s="41"/>
      <c r="H163" s="41"/>
      <c r="I163" s="41"/>
      <c r="J163" s="41">
        <v>68700</v>
      </c>
      <c r="K163" s="41"/>
      <c r="L163" s="41"/>
      <c r="M163" s="41">
        <v>6587</v>
      </c>
      <c r="N163" s="41">
        <v>114036</v>
      </c>
      <c r="O163" s="41"/>
      <c r="P163" s="41"/>
      <c r="Q163" s="41">
        <v>283</v>
      </c>
      <c r="R163" s="41">
        <v>354</v>
      </c>
      <c r="S163" s="41">
        <v>782535</v>
      </c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ht="15">
      <c r="A164" s="31">
        <v>157</v>
      </c>
      <c r="B164" s="32" t="s">
        <v>262</v>
      </c>
      <c r="C164" s="33" t="s">
        <v>11</v>
      </c>
      <c r="D164" s="33" t="s">
        <v>317</v>
      </c>
      <c r="E164" s="33">
        <f t="shared" si="9"/>
        <v>4852</v>
      </c>
      <c r="F164" s="41">
        <f t="shared" si="8"/>
        <v>274955</v>
      </c>
      <c r="G164" s="41"/>
      <c r="H164" s="41"/>
      <c r="I164" s="41"/>
      <c r="J164" s="41">
        <v>48520</v>
      </c>
      <c r="K164" s="41"/>
      <c r="L164" s="41"/>
      <c r="M164" s="41">
        <v>4799</v>
      </c>
      <c r="N164" s="41">
        <v>80539</v>
      </c>
      <c r="O164" s="41"/>
      <c r="P164" s="41"/>
      <c r="Q164" s="41">
        <v>53</v>
      </c>
      <c r="R164" s="41">
        <v>66</v>
      </c>
      <c r="S164" s="41">
        <v>145896</v>
      </c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ht="15">
      <c r="A165" s="31">
        <v>158</v>
      </c>
      <c r="B165" s="32" t="s">
        <v>264</v>
      </c>
      <c r="C165" s="33" t="s">
        <v>292</v>
      </c>
      <c r="D165" s="33" t="s">
        <v>320</v>
      </c>
      <c r="E165" s="33">
        <f t="shared" si="9"/>
        <v>1683</v>
      </c>
      <c r="F165" s="41">
        <f t="shared" si="8"/>
        <v>44766</v>
      </c>
      <c r="G165" s="41"/>
      <c r="H165" s="41"/>
      <c r="I165" s="41"/>
      <c r="J165" s="41">
        <v>16830</v>
      </c>
      <c r="K165" s="41"/>
      <c r="L165" s="41"/>
      <c r="M165" s="41">
        <v>1683</v>
      </c>
      <c r="N165" s="41">
        <v>27936</v>
      </c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ht="15">
      <c r="A166" s="31">
        <v>159</v>
      </c>
      <c r="B166" s="32" t="s">
        <v>26</v>
      </c>
      <c r="C166" s="33" t="s">
        <v>297</v>
      </c>
      <c r="D166" s="33"/>
      <c r="E166" s="33">
        <f t="shared" si="9"/>
        <v>6309</v>
      </c>
      <c r="F166" s="41">
        <f t="shared" si="8"/>
        <v>638000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>
        <v>319000</v>
      </c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>
        <v>6309</v>
      </c>
      <c r="AE166" s="41">
        <v>319000</v>
      </c>
      <c r="AF166" s="41"/>
      <c r="AG166" s="41"/>
      <c r="AH166" s="41"/>
      <c r="AI166" s="41"/>
    </row>
    <row r="167" spans="1:35" ht="15">
      <c r="A167" s="31">
        <v>160</v>
      </c>
      <c r="B167" s="32" t="s">
        <v>27</v>
      </c>
      <c r="C167" s="33" t="s">
        <v>318</v>
      </c>
      <c r="D167" s="33"/>
      <c r="E167" s="33">
        <f t="shared" si="9"/>
        <v>8734</v>
      </c>
      <c r="F167" s="41">
        <f t="shared" si="8"/>
        <v>689000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>
        <v>344500</v>
      </c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>
        <v>8734</v>
      </c>
      <c r="AE167" s="41">
        <v>344500</v>
      </c>
      <c r="AF167" s="41"/>
      <c r="AG167" s="41"/>
      <c r="AH167" s="41"/>
      <c r="AI167" s="41"/>
    </row>
    <row r="168" spans="1:35" ht="15">
      <c r="A168" s="31">
        <v>161</v>
      </c>
      <c r="B168" s="32" t="s">
        <v>265</v>
      </c>
      <c r="C168" s="33" t="s">
        <v>292</v>
      </c>
      <c r="D168" s="33" t="s">
        <v>362</v>
      </c>
      <c r="E168" s="33">
        <f t="shared" si="9"/>
        <v>8346</v>
      </c>
      <c r="F168" s="41">
        <f t="shared" si="8"/>
        <v>221997</v>
      </c>
      <c r="G168" s="41"/>
      <c r="H168" s="41"/>
      <c r="I168" s="41"/>
      <c r="J168" s="41">
        <v>83460</v>
      </c>
      <c r="K168" s="41"/>
      <c r="L168" s="41"/>
      <c r="M168" s="41">
        <v>8346</v>
      </c>
      <c r="N168" s="41">
        <v>138537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ht="15">
      <c r="A169" s="31">
        <v>162</v>
      </c>
      <c r="B169" s="32" t="s">
        <v>266</v>
      </c>
      <c r="C169" s="33" t="s">
        <v>292</v>
      </c>
      <c r="D169" s="33" t="s">
        <v>362</v>
      </c>
      <c r="E169" s="33">
        <f t="shared" si="9"/>
        <v>2545</v>
      </c>
      <c r="F169" s="41">
        <f t="shared" si="8"/>
        <v>67695</v>
      </c>
      <c r="G169" s="41"/>
      <c r="H169" s="41"/>
      <c r="I169" s="41"/>
      <c r="J169" s="41">
        <v>25450</v>
      </c>
      <c r="K169" s="41"/>
      <c r="L169" s="41"/>
      <c r="M169" s="41">
        <v>2545</v>
      </c>
      <c r="N169" s="41">
        <v>42245</v>
      </c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ht="15">
      <c r="A170" s="31">
        <v>163</v>
      </c>
      <c r="B170" s="32" t="s">
        <v>267</v>
      </c>
      <c r="C170" s="33" t="s">
        <v>292</v>
      </c>
      <c r="D170" s="33" t="s">
        <v>362</v>
      </c>
      <c r="E170" s="33">
        <f t="shared" si="9"/>
        <v>5128</v>
      </c>
      <c r="F170" s="41">
        <f t="shared" si="8"/>
        <v>136400</v>
      </c>
      <c r="G170" s="41"/>
      <c r="H170" s="41"/>
      <c r="I170" s="41"/>
      <c r="J170" s="41">
        <v>51280</v>
      </c>
      <c r="K170" s="41"/>
      <c r="L170" s="41"/>
      <c r="M170" s="41">
        <v>5128</v>
      </c>
      <c r="N170" s="41">
        <v>85120</v>
      </c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ht="15">
      <c r="A171" s="31">
        <v>164</v>
      </c>
      <c r="B171" s="32" t="s">
        <v>268</v>
      </c>
      <c r="C171" s="33" t="s">
        <v>160</v>
      </c>
      <c r="D171" s="33" t="s">
        <v>319</v>
      </c>
      <c r="E171" s="33">
        <f t="shared" si="9"/>
        <v>9103</v>
      </c>
      <c r="F171" s="41">
        <f t="shared" si="8"/>
        <v>242132</v>
      </c>
      <c r="G171" s="41"/>
      <c r="H171" s="41"/>
      <c r="I171" s="41"/>
      <c r="J171" s="41">
        <v>91030</v>
      </c>
      <c r="K171" s="41"/>
      <c r="L171" s="41"/>
      <c r="M171" s="41">
        <v>9103</v>
      </c>
      <c r="N171" s="41">
        <v>151102</v>
      </c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ht="15">
      <c r="A172" s="31">
        <v>165</v>
      </c>
      <c r="B172" s="32" t="s">
        <v>269</v>
      </c>
      <c r="C172" s="33" t="s">
        <v>160</v>
      </c>
      <c r="D172" s="33" t="s">
        <v>365</v>
      </c>
      <c r="E172" s="33">
        <f t="shared" si="9"/>
        <v>17840</v>
      </c>
      <c r="F172" s="41">
        <f t="shared" si="8"/>
        <v>2381021</v>
      </c>
      <c r="G172" s="41"/>
      <c r="H172" s="41"/>
      <c r="I172" s="41"/>
      <c r="J172" s="41">
        <v>177100</v>
      </c>
      <c r="K172" s="41">
        <v>1200</v>
      </c>
      <c r="L172" s="41">
        <v>1578950</v>
      </c>
      <c r="M172" s="41">
        <v>16510</v>
      </c>
      <c r="N172" s="41">
        <v>293971</v>
      </c>
      <c r="O172" s="41"/>
      <c r="P172" s="41">
        <v>6500</v>
      </c>
      <c r="Q172" s="41"/>
      <c r="R172" s="41"/>
      <c r="S172" s="41"/>
      <c r="T172" s="41">
        <v>130</v>
      </c>
      <c r="U172" s="41">
        <v>324500</v>
      </c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ht="15">
      <c r="A173" s="31">
        <v>166</v>
      </c>
      <c r="B173" s="32" t="s">
        <v>270</v>
      </c>
      <c r="C173" s="33" t="s">
        <v>292</v>
      </c>
      <c r="D173" s="33" t="s">
        <v>366</v>
      </c>
      <c r="E173" s="33">
        <f t="shared" si="9"/>
        <v>3769</v>
      </c>
      <c r="F173" s="41">
        <f t="shared" si="8"/>
        <v>100252</v>
      </c>
      <c r="G173" s="41"/>
      <c r="H173" s="41"/>
      <c r="I173" s="41"/>
      <c r="J173" s="41">
        <v>37690</v>
      </c>
      <c r="K173" s="41"/>
      <c r="L173" s="41"/>
      <c r="M173" s="41">
        <v>3769</v>
      </c>
      <c r="N173" s="41">
        <v>62562</v>
      </c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ht="15">
      <c r="A174" s="31">
        <v>167</v>
      </c>
      <c r="B174" s="32" t="s">
        <v>272</v>
      </c>
      <c r="C174" s="33" t="s">
        <v>292</v>
      </c>
      <c r="D174" s="33" t="s">
        <v>362</v>
      </c>
      <c r="E174" s="33">
        <f t="shared" si="9"/>
        <v>3194</v>
      </c>
      <c r="F174" s="41">
        <f t="shared" si="8"/>
        <v>84958</v>
      </c>
      <c r="G174" s="41"/>
      <c r="H174" s="41"/>
      <c r="I174" s="41"/>
      <c r="J174" s="41">
        <v>31940</v>
      </c>
      <c r="K174" s="41"/>
      <c r="L174" s="41"/>
      <c r="M174" s="41">
        <v>3194</v>
      </c>
      <c r="N174" s="41">
        <v>53018</v>
      </c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ht="15">
      <c r="A175" s="31">
        <v>168</v>
      </c>
      <c r="B175" s="32" t="s">
        <v>273</v>
      </c>
      <c r="C175" s="33" t="s">
        <v>292</v>
      </c>
      <c r="D175" s="33" t="s">
        <v>362</v>
      </c>
      <c r="E175" s="33">
        <f t="shared" si="9"/>
        <v>1561</v>
      </c>
      <c r="F175" s="41">
        <f t="shared" si="8"/>
        <v>41521</v>
      </c>
      <c r="G175" s="41"/>
      <c r="H175" s="41"/>
      <c r="I175" s="41"/>
      <c r="J175" s="41">
        <v>15610</v>
      </c>
      <c r="K175" s="41"/>
      <c r="L175" s="41"/>
      <c r="M175" s="41">
        <v>1561</v>
      </c>
      <c r="N175" s="41">
        <v>25911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ht="15">
      <c r="A176" s="31">
        <v>169</v>
      </c>
      <c r="B176" s="32" t="s">
        <v>274</v>
      </c>
      <c r="C176" s="33" t="s">
        <v>160</v>
      </c>
      <c r="D176" s="33" t="s">
        <v>362</v>
      </c>
      <c r="E176" s="33">
        <f t="shared" si="9"/>
        <v>1991</v>
      </c>
      <c r="F176" s="41">
        <f t="shared" si="8"/>
        <v>52959</v>
      </c>
      <c r="G176" s="41"/>
      <c r="H176" s="41"/>
      <c r="I176" s="41"/>
      <c r="J176" s="41">
        <v>19910</v>
      </c>
      <c r="K176" s="41"/>
      <c r="L176" s="41"/>
      <c r="M176" s="41">
        <v>1991</v>
      </c>
      <c r="N176" s="41">
        <v>33049</v>
      </c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ht="15">
      <c r="A177" s="31">
        <v>170</v>
      </c>
      <c r="B177" s="32" t="s">
        <v>275</v>
      </c>
      <c r="C177" s="33" t="s">
        <v>160</v>
      </c>
      <c r="D177" s="33" t="s">
        <v>362</v>
      </c>
      <c r="E177" s="33">
        <f t="shared" si="9"/>
        <v>1547</v>
      </c>
      <c r="F177" s="41">
        <f t="shared" si="8"/>
        <v>41149</v>
      </c>
      <c r="G177" s="41"/>
      <c r="H177" s="41"/>
      <c r="I177" s="41"/>
      <c r="J177" s="41">
        <v>15470</v>
      </c>
      <c r="K177" s="41"/>
      <c r="L177" s="41"/>
      <c r="M177" s="41">
        <v>1547</v>
      </c>
      <c r="N177" s="41">
        <v>25679</v>
      </c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ht="15">
      <c r="A178" s="31">
        <v>171</v>
      </c>
      <c r="B178" s="32" t="s">
        <v>276</v>
      </c>
      <c r="C178" s="33" t="s">
        <v>292</v>
      </c>
      <c r="D178" s="33" t="s">
        <v>362</v>
      </c>
      <c r="E178" s="33">
        <f t="shared" si="9"/>
        <v>4341</v>
      </c>
      <c r="F178" s="41">
        <f t="shared" si="8"/>
        <v>115467</v>
      </c>
      <c r="G178" s="41"/>
      <c r="H178" s="41"/>
      <c r="I178" s="41"/>
      <c r="J178" s="41">
        <v>43410</v>
      </c>
      <c r="K178" s="41"/>
      <c r="L178" s="41"/>
      <c r="M178" s="41">
        <v>4341</v>
      </c>
      <c r="N178" s="41">
        <v>72057</v>
      </c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ht="15">
      <c r="A179" s="31">
        <v>172</v>
      </c>
      <c r="B179" s="32" t="s">
        <v>278</v>
      </c>
      <c r="C179" s="33" t="s">
        <v>292</v>
      </c>
      <c r="D179" s="33" t="s">
        <v>321</v>
      </c>
      <c r="E179" s="33">
        <f t="shared" si="9"/>
        <v>5528</v>
      </c>
      <c r="F179" s="41">
        <f t="shared" si="8"/>
        <v>147040</v>
      </c>
      <c r="G179" s="41"/>
      <c r="H179" s="41"/>
      <c r="I179" s="41"/>
      <c r="J179" s="41">
        <v>55280</v>
      </c>
      <c r="K179" s="41"/>
      <c r="L179" s="41"/>
      <c r="M179" s="41">
        <v>5528</v>
      </c>
      <c r="N179" s="41">
        <v>91760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ht="15" customHeight="1">
      <c r="A180" s="31">
        <v>173</v>
      </c>
      <c r="B180" s="32" t="s">
        <v>279</v>
      </c>
      <c r="C180" s="33" t="s">
        <v>160</v>
      </c>
      <c r="D180" s="34" t="s">
        <v>359</v>
      </c>
      <c r="E180" s="33">
        <f t="shared" si="9"/>
        <v>2686</v>
      </c>
      <c r="F180" s="41">
        <f t="shared" si="8"/>
        <v>71445</v>
      </c>
      <c r="G180" s="41"/>
      <c r="H180" s="41"/>
      <c r="I180" s="41"/>
      <c r="J180" s="41">
        <v>26860</v>
      </c>
      <c r="K180" s="41"/>
      <c r="L180" s="41"/>
      <c r="M180" s="41">
        <v>2686</v>
      </c>
      <c r="N180" s="41">
        <v>44585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ht="15">
      <c r="A181" s="31">
        <v>174</v>
      </c>
      <c r="B181" s="32" t="s">
        <v>281</v>
      </c>
      <c r="C181" s="33" t="s">
        <v>160</v>
      </c>
      <c r="D181" s="33" t="s">
        <v>338</v>
      </c>
      <c r="E181" s="33">
        <f aca="true" t="shared" si="10" ref="E181:E191">I181+K181+M181+O181+Q181+T181+V181+X181+AB181+AD181+AF181+AH181</f>
        <v>2859</v>
      </c>
      <c r="F181" s="41">
        <f aca="true" t="shared" si="11" ref="F181:F192">J181+L181+N181+P181+S181+U181+W181+Y181+G181+AC181+AE181+AG181+AI181+H181</f>
        <v>621000</v>
      </c>
      <c r="G181" s="41"/>
      <c r="H181" s="41"/>
      <c r="I181" s="41"/>
      <c r="J181" s="41">
        <v>39000</v>
      </c>
      <c r="K181" s="41">
        <v>780</v>
      </c>
      <c r="L181" s="41">
        <v>478000</v>
      </c>
      <c r="M181" s="41"/>
      <c r="N181" s="41"/>
      <c r="O181" s="41">
        <v>2079</v>
      </c>
      <c r="P181" s="41">
        <v>104000</v>
      </c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ht="15">
      <c r="A182" s="31">
        <v>175</v>
      </c>
      <c r="B182" s="32" t="s">
        <v>283</v>
      </c>
      <c r="C182" s="33" t="s">
        <v>160</v>
      </c>
      <c r="D182" s="33" t="s">
        <v>322</v>
      </c>
      <c r="E182" s="33">
        <f t="shared" si="10"/>
        <v>14774</v>
      </c>
      <c r="F182" s="41">
        <f t="shared" si="11"/>
        <v>392976</v>
      </c>
      <c r="G182" s="41"/>
      <c r="H182" s="41"/>
      <c r="I182" s="41"/>
      <c r="J182" s="41">
        <v>147740</v>
      </c>
      <c r="K182" s="41"/>
      <c r="L182" s="41"/>
      <c r="M182" s="41">
        <v>14774</v>
      </c>
      <c r="N182" s="41">
        <v>245236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ht="15">
      <c r="A183" s="31">
        <v>176</v>
      </c>
      <c r="B183" s="32" t="s">
        <v>284</v>
      </c>
      <c r="C183" s="33" t="s">
        <v>160</v>
      </c>
      <c r="D183" s="33" t="s">
        <v>322</v>
      </c>
      <c r="E183" s="33">
        <f t="shared" si="10"/>
        <v>2130</v>
      </c>
      <c r="F183" s="41">
        <f t="shared" si="11"/>
        <v>2739079</v>
      </c>
      <c r="G183" s="41"/>
      <c r="H183" s="41"/>
      <c r="I183" s="41"/>
      <c r="J183" s="41">
        <v>5050</v>
      </c>
      <c r="K183" s="41">
        <v>505</v>
      </c>
      <c r="L183" s="41">
        <v>2714833</v>
      </c>
      <c r="M183" s="41"/>
      <c r="N183" s="41"/>
      <c r="O183" s="41">
        <v>1625</v>
      </c>
      <c r="P183" s="41">
        <v>19196</v>
      </c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ht="15">
      <c r="A184" s="31">
        <v>177</v>
      </c>
      <c r="B184" s="32" t="s">
        <v>285</v>
      </c>
      <c r="C184" s="33" t="s">
        <v>160</v>
      </c>
      <c r="D184" s="33" t="s">
        <v>322</v>
      </c>
      <c r="E184" s="33">
        <f t="shared" si="10"/>
        <v>975</v>
      </c>
      <c r="F184" s="41">
        <f t="shared" si="11"/>
        <v>25934</v>
      </c>
      <c r="G184" s="41"/>
      <c r="H184" s="41"/>
      <c r="I184" s="41"/>
      <c r="J184" s="41">
        <v>9750</v>
      </c>
      <c r="K184" s="41"/>
      <c r="L184" s="41"/>
      <c r="M184" s="41">
        <v>975</v>
      </c>
      <c r="N184" s="41">
        <v>16184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ht="15">
      <c r="A185" s="31">
        <v>178</v>
      </c>
      <c r="B185" s="32" t="s">
        <v>334</v>
      </c>
      <c r="C185" s="33" t="s">
        <v>160</v>
      </c>
      <c r="D185" s="33" t="s">
        <v>331</v>
      </c>
      <c r="E185" s="33">
        <f t="shared" si="10"/>
        <v>988</v>
      </c>
      <c r="F185" s="41">
        <f t="shared" si="11"/>
        <v>42000</v>
      </c>
      <c r="G185" s="41"/>
      <c r="H185" s="41"/>
      <c r="I185" s="41">
        <v>988</v>
      </c>
      <c r="J185" s="41">
        <v>42000</v>
      </c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ht="15">
      <c r="A186" s="31">
        <v>179</v>
      </c>
      <c r="B186" s="32" t="s">
        <v>286</v>
      </c>
      <c r="C186" s="33" t="s">
        <v>160</v>
      </c>
      <c r="D186" s="33" t="s">
        <v>322</v>
      </c>
      <c r="E186" s="33">
        <f t="shared" si="10"/>
        <v>2130</v>
      </c>
      <c r="F186" s="41">
        <f t="shared" si="11"/>
        <v>56656</v>
      </c>
      <c r="G186" s="41"/>
      <c r="H186" s="41"/>
      <c r="I186" s="41"/>
      <c r="J186" s="41">
        <v>21300</v>
      </c>
      <c r="K186" s="41"/>
      <c r="L186" s="41"/>
      <c r="M186" s="41">
        <v>2130</v>
      </c>
      <c r="N186" s="41">
        <v>35356</v>
      </c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ht="15">
      <c r="A187" s="31">
        <v>180</v>
      </c>
      <c r="B187" s="32" t="s">
        <v>28</v>
      </c>
      <c r="C187" s="33" t="s">
        <v>18</v>
      </c>
      <c r="D187" s="33" t="s">
        <v>319</v>
      </c>
      <c r="E187" s="33">
        <f t="shared" si="10"/>
        <v>3339</v>
      </c>
      <c r="F187" s="41">
        <f t="shared" si="11"/>
        <v>13356</v>
      </c>
      <c r="G187" s="41"/>
      <c r="H187" s="41"/>
      <c r="I187" s="41"/>
      <c r="J187" s="41"/>
      <c r="K187" s="41"/>
      <c r="L187" s="41"/>
      <c r="M187" s="41"/>
      <c r="N187" s="41"/>
      <c r="O187" s="41"/>
      <c r="P187" s="41">
        <v>6678</v>
      </c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>
        <v>3339</v>
      </c>
      <c r="AE187" s="41">
        <v>6678</v>
      </c>
      <c r="AF187" s="41"/>
      <c r="AG187" s="41"/>
      <c r="AH187" s="41"/>
      <c r="AI187" s="41"/>
    </row>
    <row r="188" spans="1:35" ht="15">
      <c r="A188" s="31">
        <v>181</v>
      </c>
      <c r="B188" s="32" t="s">
        <v>287</v>
      </c>
      <c r="C188" s="33" t="s">
        <v>160</v>
      </c>
      <c r="D188" s="33" t="s">
        <v>319</v>
      </c>
      <c r="E188" s="33">
        <f t="shared" si="10"/>
        <v>8242</v>
      </c>
      <c r="F188" s="41">
        <f t="shared" si="11"/>
        <v>219230</v>
      </c>
      <c r="G188" s="41"/>
      <c r="H188" s="41"/>
      <c r="I188" s="41"/>
      <c r="J188" s="41">
        <v>82420</v>
      </c>
      <c r="K188" s="41"/>
      <c r="L188" s="41"/>
      <c r="M188" s="41">
        <v>8242</v>
      </c>
      <c r="N188" s="41">
        <v>136810</v>
      </c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ht="15">
      <c r="A189" s="31">
        <v>182</v>
      </c>
      <c r="B189" s="32" t="s">
        <v>289</v>
      </c>
      <c r="C189" s="33" t="s">
        <v>11</v>
      </c>
      <c r="D189" s="33" t="s">
        <v>3</v>
      </c>
      <c r="E189" s="33">
        <f t="shared" si="10"/>
        <v>8578</v>
      </c>
      <c r="F189" s="41">
        <f t="shared" si="11"/>
        <v>34312</v>
      </c>
      <c r="G189" s="41"/>
      <c r="H189" s="41"/>
      <c r="I189" s="41"/>
      <c r="J189" s="41"/>
      <c r="K189" s="41"/>
      <c r="L189" s="41"/>
      <c r="M189" s="41"/>
      <c r="N189" s="41"/>
      <c r="O189" s="41">
        <v>8578</v>
      </c>
      <c r="P189" s="41">
        <v>34312</v>
      </c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ht="15">
      <c r="A190" s="31">
        <v>183</v>
      </c>
      <c r="B190" s="32" t="s">
        <v>290</v>
      </c>
      <c r="C190" s="33" t="s">
        <v>292</v>
      </c>
      <c r="D190" s="33" t="s">
        <v>362</v>
      </c>
      <c r="E190" s="33">
        <f t="shared" si="10"/>
        <v>609</v>
      </c>
      <c r="F190" s="41">
        <f t="shared" si="11"/>
        <v>16199</v>
      </c>
      <c r="G190" s="41"/>
      <c r="H190" s="41"/>
      <c r="I190" s="41"/>
      <c r="J190" s="41">
        <v>6090</v>
      </c>
      <c r="K190" s="41"/>
      <c r="L190" s="41"/>
      <c r="M190" s="41">
        <v>609</v>
      </c>
      <c r="N190" s="41">
        <v>10109</v>
      </c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ht="15">
      <c r="A191" s="31">
        <v>184</v>
      </c>
      <c r="B191" s="32" t="s">
        <v>291</v>
      </c>
      <c r="C191" s="33" t="s">
        <v>160</v>
      </c>
      <c r="D191" s="33" t="s">
        <v>319</v>
      </c>
      <c r="E191" s="33">
        <f t="shared" si="10"/>
        <v>500</v>
      </c>
      <c r="F191" s="41">
        <f t="shared" si="11"/>
        <v>13300</v>
      </c>
      <c r="G191" s="41"/>
      <c r="H191" s="41"/>
      <c r="I191" s="41"/>
      <c r="J191" s="41">
        <v>5000</v>
      </c>
      <c r="K191" s="41"/>
      <c r="L191" s="41"/>
      <c r="M191" s="41">
        <v>500</v>
      </c>
      <c r="N191" s="41">
        <v>8300</v>
      </c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ht="15">
      <c r="A192" s="31">
        <v>185</v>
      </c>
      <c r="B192" s="33" t="s">
        <v>448</v>
      </c>
      <c r="C192" s="33" t="s">
        <v>450</v>
      </c>
      <c r="D192" s="33" t="s">
        <v>449</v>
      </c>
      <c r="E192" s="33">
        <v>12628</v>
      </c>
      <c r="F192" s="41">
        <f t="shared" si="11"/>
        <v>701000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>
        <v>10836</v>
      </c>
      <c r="AG192" s="41">
        <v>620000</v>
      </c>
      <c r="AH192" s="41">
        <v>1792</v>
      </c>
      <c r="AI192" s="41">
        <v>81000</v>
      </c>
    </row>
    <row r="193" spans="6:35" ht="15"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</row>
    <row r="194" spans="6:35" ht="15"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</row>
    <row r="195" spans="6:35" ht="15"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</row>
  </sheetData>
  <sheetProtection/>
  <mergeCells count="16">
    <mergeCell ref="A1:D1"/>
    <mergeCell ref="A4:A7"/>
    <mergeCell ref="AH5:AI5"/>
    <mergeCell ref="Z5:AA5"/>
    <mergeCell ref="AB5:AC5"/>
    <mergeCell ref="AD5:AE5"/>
    <mergeCell ref="AF5:AG5"/>
    <mergeCell ref="I5:J5"/>
    <mergeCell ref="K5:L5"/>
    <mergeCell ref="V5:W5"/>
    <mergeCell ref="X5:Y5"/>
    <mergeCell ref="A3:AI3"/>
    <mergeCell ref="M5:N5"/>
    <mergeCell ref="O5:P5"/>
    <mergeCell ref="Q5:S5"/>
    <mergeCell ref="T5:U5"/>
  </mergeCells>
  <printOptions/>
  <pageMargins left="0.75" right="0.75" top="1" bottom="1" header="0.5" footer="0.5"/>
  <pageSetup fitToHeight="2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8"/>
  <sheetViews>
    <sheetView tabSelected="1" zoomScaleSheetLayoutView="50" zoomScalePageLayoutView="0" workbookViewId="0" topLeftCell="A22">
      <selection activeCell="A1" sqref="A1:D1"/>
    </sheetView>
  </sheetViews>
  <sheetFormatPr defaultColWidth="9.140625" defaultRowHeight="12.75"/>
  <cols>
    <col min="1" max="1" width="10.00390625" style="20" customWidth="1"/>
    <col min="2" max="2" width="10.421875" style="3" bestFit="1" customWidth="1"/>
    <col min="3" max="3" width="38.00390625" style="3" bestFit="1" customWidth="1"/>
    <col min="4" max="4" width="20.00390625" style="3" customWidth="1"/>
    <col min="5" max="5" width="16.140625" style="3" customWidth="1"/>
    <col min="6" max="6" width="16.28125" style="3" customWidth="1"/>
    <col min="7" max="7" width="23.28125" style="3" customWidth="1"/>
    <col min="8" max="8" width="16.421875" style="3" customWidth="1"/>
    <col min="9" max="9" width="10.8515625" style="3" customWidth="1"/>
    <col min="10" max="10" width="11.28125" style="3" customWidth="1"/>
    <col min="11" max="11" width="9.140625" style="3" customWidth="1"/>
    <col min="12" max="12" width="13.28125" style="3" customWidth="1"/>
    <col min="13" max="13" width="9.140625" style="3" customWidth="1"/>
    <col min="14" max="14" width="12.8515625" style="3" customWidth="1"/>
    <col min="15" max="15" width="9.28125" style="3" bestFit="1" customWidth="1"/>
    <col min="16" max="16" width="11.421875" style="3" customWidth="1"/>
    <col min="17" max="18" width="9.140625" style="3" customWidth="1"/>
    <col min="19" max="19" width="11.57421875" style="3" bestFit="1" customWidth="1"/>
    <col min="20" max="20" width="9.140625" style="3" customWidth="1"/>
    <col min="21" max="21" width="11.57421875" style="3" bestFit="1" customWidth="1"/>
    <col min="22" max="22" width="9.140625" style="3" customWidth="1"/>
    <col min="23" max="23" width="11.57421875" style="3" bestFit="1" customWidth="1"/>
    <col min="24" max="24" width="9.28125" style="3" bestFit="1" customWidth="1"/>
    <col min="25" max="25" width="11.00390625" style="3" bestFit="1" customWidth="1"/>
    <col min="26" max="26" width="6.57421875" style="3" customWidth="1"/>
    <col min="27" max="27" width="10.28125" style="3" bestFit="1" customWidth="1"/>
    <col min="28" max="28" width="9.140625" style="3" customWidth="1"/>
    <col min="29" max="29" width="10.28125" style="3" bestFit="1" customWidth="1"/>
    <col min="30" max="30" width="9.140625" style="3" customWidth="1"/>
    <col min="31" max="31" width="10.421875" style="3" bestFit="1" customWidth="1"/>
    <col min="32" max="32" width="7.7109375" style="3" customWidth="1"/>
    <col min="33" max="33" width="11.140625" style="3" customWidth="1"/>
    <col min="34" max="34" width="9.28125" style="3" bestFit="1" customWidth="1"/>
    <col min="35" max="35" width="9.57421875" style="3" bestFit="1" customWidth="1"/>
    <col min="36" max="16384" width="9.140625" style="3" customWidth="1"/>
  </cols>
  <sheetData>
    <row r="1" spans="1:4" ht="12.75">
      <c r="A1" s="62" t="s">
        <v>488</v>
      </c>
      <c r="B1" s="63"/>
      <c r="C1" s="63"/>
      <c r="D1" s="63"/>
    </row>
    <row r="2" spans="1:4" ht="12.75">
      <c r="A2" s="4"/>
      <c r="B2" s="2"/>
      <c r="C2" s="2"/>
      <c r="D2" s="2"/>
    </row>
    <row r="3" spans="1:36" s="6" customFormat="1" ht="15.75">
      <c r="A3" s="5"/>
      <c r="B3" s="51" t="s">
        <v>412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5" s="8" customFormat="1" ht="15.75">
      <c r="A4" s="61" t="s">
        <v>397</v>
      </c>
      <c r="B4" s="7" t="s">
        <v>398</v>
      </c>
      <c r="C4" s="7" t="s">
        <v>399</v>
      </c>
      <c r="D4" s="7" t="s">
        <v>410</v>
      </c>
      <c r="E4" s="7" t="s">
        <v>400</v>
      </c>
      <c r="F4" s="7" t="s">
        <v>401</v>
      </c>
      <c r="G4" s="7" t="s">
        <v>402</v>
      </c>
      <c r="H4" s="7" t="s">
        <v>403</v>
      </c>
      <c r="I4" s="7" t="s">
        <v>404</v>
      </c>
      <c r="J4" s="7" t="s">
        <v>405</v>
      </c>
      <c r="K4" s="7" t="s">
        <v>406</v>
      </c>
      <c r="L4" s="7" t="s">
        <v>407</v>
      </c>
      <c r="M4" s="7" t="s">
        <v>408</v>
      </c>
      <c r="N4" s="7" t="s">
        <v>409</v>
      </c>
      <c r="O4" s="7" t="s">
        <v>413</v>
      </c>
      <c r="P4" s="7" t="s">
        <v>414</v>
      </c>
      <c r="Q4" s="7" t="s">
        <v>415</v>
      </c>
      <c r="R4" s="7" t="s">
        <v>416</v>
      </c>
      <c r="S4" s="7" t="s">
        <v>417</v>
      </c>
      <c r="T4" s="7" t="s">
        <v>418</v>
      </c>
      <c r="U4" s="7" t="s">
        <v>419</v>
      </c>
      <c r="V4" s="7" t="s">
        <v>420</v>
      </c>
      <c r="W4" s="7" t="s">
        <v>421</v>
      </c>
      <c r="X4" s="7" t="s">
        <v>422</v>
      </c>
      <c r="Y4" s="7" t="s">
        <v>423</v>
      </c>
      <c r="Z4" s="7" t="s">
        <v>424</v>
      </c>
      <c r="AA4" s="7" t="s">
        <v>425</v>
      </c>
      <c r="AB4" s="7" t="s">
        <v>426</v>
      </c>
      <c r="AC4" s="7" t="s">
        <v>427</v>
      </c>
      <c r="AD4" s="7" t="s">
        <v>428</v>
      </c>
      <c r="AE4" s="7" t="s">
        <v>429</v>
      </c>
      <c r="AF4" s="7" t="s">
        <v>430</v>
      </c>
      <c r="AG4" s="7" t="s">
        <v>431</v>
      </c>
      <c r="AH4" s="7" t="s">
        <v>432</v>
      </c>
      <c r="AI4" s="7" t="s">
        <v>433</v>
      </c>
    </row>
    <row r="5" spans="1:35" s="25" customFormat="1" ht="30">
      <c r="A5" s="61"/>
      <c r="B5" s="10" t="s">
        <v>29</v>
      </c>
      <c r="C5" s="24" t="s">
        <v>30</v>
      </c>
      <c r="D5" s="24" t="s">
        <v>31</v>
      </c>
      <c r="E5" s="24" t="s">
        <v>32</v>
      </c>
      <c r="F5" s="24" t="s">
        <v>34</v>
      </c>
      <c r="G5" s="24" t="s">
        <v>484</v>
      </c>
      <c r="H5" s="24" t="s">
        <v>482</v>
      </c>
      <c r="I5" s="50" t="s">
        <v>355</v>
      </c>
      <c r="J5" s="50"/>
      <c r="K5" s="50" t="s">
        <v>37</v>
      </c>
      <c r="L5" s="50"/>
      <c r="M5" s="53" t="s">
        <v>360</v>
      </c>
      <c r="N5" s="54"/>
      <c r="O5" s="53" t="s">
        <v>373</v>
      </c>
      <c r="P5" s="54"/>
      <c r="Q5" s="50" t="s">
        <v>38</v>
      </c>
      <c r="R5" s="50"/>
      <c r="S5" s="50"/>
      <c r="T5" s="53" t="s">
        <v>39</v>
      </c>
      <c r="U5" s="54"/>
      <c r="V5" s="50" t="s">
        <v>40</v>
      </c>
      <c r="W5" s="50"/>
      <c r="X5" s="50" t="s">
        <v>41</v>
      </c>
      <c r="Y5" s="50"/>
      <c r="Z5" s="53" t="s">
        <v>372</v>
      </c>
      <c r="AA5" s="60"/>
      <c r="AB5" s="53" t="s">
        <v>339</v>
      </c>
      <c r="AC5" s="54"/>
      <c r="AD5" s="53" t="s">
        <v>358</v>
      </c>
      <c r="AE5" s="54"/>
      <c r="AF5" s="53" t="s">
        <v>340</v>
      </c>
      <c r="AG5" s="54"/>
      <c r="AH5" s="53" t="s">
        <v>323</v>
      </c>
      <c r="AI5" s="54"/>
    </row>
    <row r="6" spans="1:35" s="8" customFormat="1" ht="15.75">
      <c r="A6" s="61"/>
      <c r="B6" s="11"/>
      <c r="C6" s="12"/>
      <c r="D6" s="12"/>
      <c r="E6" s="12"/>
      <c r="F6" s="12"/>
      <c r="G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2"/>
      <c r="AI6" s="12"/>
    </row>
    <row r="7" spans="1:35" s="8" customFormat="1" ht="15.75">
      <c r="A7" s="61"/>
      <c r="B7" s="11"/>
      <c r="C7" s="12"/>
      <c r="D7" s="12"/>
      <c r="E7" s="12" t="s">
        <v>33</v>
      </c>
      <c r="F7" s="12" t="s">
        <v>35</v>
      </c>
      <c r="G7" s="12" t="s">
        <v>36</v>
      </c>
      <c r="H7" s="12" t="s">
        <v>36</v>
      </c>
      <c r="I7" s="12" t="s">
        <v>33</v>
      </c>
      <c r="J7" s="12" t="s">
        <v>36</v>
      </c>
      <c r="K7" s="12" t="s">
        <v>33</v>
      </c>
      <c r="L7" s="12" t="s">
        <v>36</v>
      </c>
      <c r="M7" s="12" t="s">
        <v>33</v>
      </c>
      <c r="N7" s="12" t="s">
        <v>36</v>
      </c>
      <c r="O7" s="12" t="s">
        <v>33</v>
      </c>
      <c r="P7" s="12" t="s">
        <v>36</v>
      </c>
      <c r="Q7" s="12" t="s">
        <v>33</v>
      </c>
      <c r="R7" s="12" t="s">
        <v>0</v>
      </c>
      <c r="S7" s="12" t="s">
        <v>36</v>
      </c>
      <c r="T7" s="12" t="s">
        <v>0</v>
      </c>
      <c r="U7" s="12" t="s">
        <v>36</v>
      </c>
      <c r="V7" s="12" t="s">
        <v>0</v>
      </c>
      <c r="W7" s="12" t="s">
        <v>36</v>
      </c>
      <c r="X7" s="12" t="s">
        <v>33</v>
      </c>
      <c r="Y7" s="12" t="s">
        <v>36</v>
      </c>
      <c r="Z7" s="12" t="s">
        <v>350</v>
      </c>
      <c r="AA7" s="12" t="s">
        <v>36</v>
      </c>
      <c r="AB7" s="12" t="s">
        <v>33</v>
      </c>
      <c r="AC7" s="12" t="s">
        <v>36</v>
      </c>
      <c r="AD7" s="12" t="s">
        <v>33</v>
      </c>
      <c r="AE7" s="12" t="s">
        <v>36</v>
      </c>
      <c r="AF7" s="12" t="s">
        <v>33</v>
      </c>
      <c r="AG7" s="12" t="s">
        <v>36</v>
      </c>
      <c r="AH7" s="12" t="s">
        <v>33</v>
      </c>
      <c r="AI7" s="12" t="s">
        <v>36</v>
      </c>
    </row>
    <row r="8" spans="1:35" s="6" customFormat="1" ht="15.75">
      <c r="A8" s="14">
        <v>1</v>
      </c>
      <c r="B8" s="15" t="s">
        <v>1</v>
      </c>
      <c r="C8" s="16" t="s">
        <v>72</v>
      </c>
      <c r="D8" s="16" t="s">
        <v>387</v>
      </c>
      <c r="E8" s="16">
        <f aca="true" t="shared" si="0" ref="E8:E37">I8+K8+M8+O8+Q8+T8+V8+X8</f>
        <v>822</v>
      </c>
      <c r="F8" s="43">
        <f aca="true" t="shared" si="1" ref="F8:F71">G8+H8+J8+L8+N8+P8+S8+U8+W8+Y8+AA8+AC8+AE8+AG8+AI8</f>
        <v>16106347</v>
      </c>
      <c r="G8" s="43">
        <v>15700000</v>
      </c>
      <c r="H8" s="43"/>
      <c r="I8" s="43">
        <v>822</v>
      </c>
      <c r="J8" s="43">
        <v>406347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s="6" customFormat="1" ht="15.75">
      <c r="A9" s="14">
        <v>2</v>
      </c>
      <c r="B9" s="15"/>
      <c r="C9" s="16" t="s">
        <v>483</v>
      </c>
      <c r="D9" s="16"/>
      <c r="E9" s="16"/>
      <c r="F9" s="43">
        <f t="shared" si="1"/>
        <v>428445000</v>
      </c>
      <c r="G9" s="43">
        <v>428445000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s="6" customFormat="1" ht="15.75">
      <c r="A10" s="14">
        <v>3</v>
      </c>
      <c r="B10" s="15" t="s">
        <v>70</v>
      </c>
      <c r="C10" s="16" t="s">
        <v>73</v>
      </c>
      <c r="D10" s="16" t="s">
        <v>387</v>
      </c>
      <c r="E10" s="16">
        <f t="shared" si="0"/>
        <v>473</v>
      </c>
      <c r="F10" s="43">
        <f t="shared" si="1"/>
        <v>808679</v>
      </c>
      <c r="G10" s="43">
        <v>800000</v>
      </c>
      <c r="H10" s="43"/>
      <c r="I10" s="43">
        <v>473</v>
      </c>
      <c r="J10" s="43">
        <v>8679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s="6" customFormat="1" ht="15.75">
      <c r="A11" s="14">
        <v>4</v>
      </c>
      <c r="B11" s="15" t="s">
        <v>71</v>
      </c>
      <c r="C11" s="16" t="s">
        <v>73</v>
      </c>
      <c r="D11" s="16" t="s">
        <v>388</v>
      </c>
      <c r="E11" s="16">
        <f t="shared" si="0"/>
        <v>2252</v>
      </c>
      <c r="F11" s="43">
        <f t="shared" si="1"/>
        <v>9226321</v>
      </c>
      <c r="G11" s="43">
        <v>9185000</v>
      </c>
      <c r="H11" s="43"/>
      <c r="I11" s="43">
        <v>2252</v>
      </c>
      <c r="J11" s="43">
        <v>41321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s="6" customFormat="1" ht="15.75">
      <c r="A12" s="14">
        <v>5</v>
      </c>
      <c r="B12" s="17" t="s">
        <v>42</v>
      </c>
      <c r="C12" s="16" t="s">
        <v>74</v>
      </c>
      <c r="D12" s="16" t="s">
        <v>356</v>
      </c>
      <c r="E12" s="16">
        <f t="shared" si="0"/>
        <v>2221</v>
      </c>
      <c r="F12" s="43">
        <f t="shared" si="1"/>
        <v>36481590</v>
      </c>
      <c r="G12" s="43">
        <v>36259490</v>
      </c>
      <c r="H12" s="43"/>
      <c r="I12" s="43">
        <v>2221</v>
      </c>
      <c r="J12" s="43">
        <v>222100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s="6" customFormat="1" ht="15.75">
      <c r="A13" s="14">
        <v>6</v>
      </c>
      <c r="B13" s="17" t="s">
        <v>43</v>
      </c>
      <c r="C13" s="16" t="s">
        <v>76</v>
      </c>
      <c r="D13" s="16"/>
      <c r="E13" s="16">
        <f t="shared" si="0"/>
        <v>1594</v>
      </c>
      <c r="F13" s="43">
        <f t="shared" si="1"/>
        <v>829400</v>
      </c>
      <c r="G13" s="43">
        <v>670000</v>
      </c>
      <c r="H13" s="43"/>
      <c r="I13" s="43">
        <v>1594</v>
      </c>
      <c r="J13" s="43">
        <v>159400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s="6" customFormat="1" ht="15.75">
      <c r="A14" s="14">
        <v>7</v>
      </c>
      <c r="B14" s="17" t="s">
        <v>368</v>
      </c>
      <c r="C14" s="16" t="s">
        <v>369</v>
      </c>
      <c r="D14" s="16" t="s">
        <v>370</v>
      </c>
      <c r="E14" s="16">
        <f t="shared" si="0"/>
        <v>1366</v>
      </c>
      <c r="F14" s="43">
        <f t="shared" si="1"/>
        <v>75226980</v>
      </c>
      <c r="G14" s="43">
        <v>74217828</v>
      </c>
      <c r="H14" s="43">
        <v>7874</v>
      </c>
      <c r="I14" s="43">
        <v>1366</v>
      </c>
      <c r="J14" s="43">
        <v>1001278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s="6" customFormat="1" ht="15.75">
      <c r="A15" s="14">
        <v>8</v>
      </c>
      <c r="B15" s="17" t="s">
        <v>44</v>
      </c>
      <c r="C15" s="16" t="s">
        <v>77</v>
      </c>
      <c r="D15" s="16" t="s">
        <v>78</v>
      </c>
      <c r="E15" s="16">
        <f t="shared" si="0"/>
        <v>1273</v>
      </c>
      <c r="F15" s="43">
        <f t="shared" si="1"/>
        <v>31660986</v>
      </c>
      <c r="G15" s="43">
        <v>31395926</v>
      </c>
      <c r="H15" s="43"/>
      <c r="I15" s="43">
        <v>1273</v>
      </c>
      <c r="J15" s="43">
        <v>127300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>
        <v>137760</v>
      </c>
      <c r="AF15" s="43"/>
      <c r="AG15" s="43"/>
      <c r="AH15" s="43"/>
      <c r="AI15" s="43"/>
    </row>
    <row r="16" spans="1:35" s="6" customFormat="1" ht="15.75">
      <c r="A16" s="14">
        <v>9</v>
      </c>
      <c r="B16" s="17" t="s">
        <v>47</v>
      </c>
      <c r="C16" s="16" t="s">
        <v>81</v>
      </c>
      <c r="D16" s="16" t="s">
        <v>84</v>
      </c>
      <c r="E16" s="16">
        <f t="shared" si="0"/>
        <v>907</v>
      </c>
      <c r="F16" s="43">
        <f t="shared" si="1"/>
        <v>7826188</v>
      </c>
      <c r="G16" s="43">
        <v>7735488</v>
      </c>
      <c r="H16" s="43"/>
      <c r="I16" s="43">
        <v>907</v>
      </c>
      <c r="J16" s="43">
        <v>90700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s="6" customFormat="1" ht="15.75">
      <c r="A17" s="14">
        <v>10</v>
      </c>
      <c r="B17" s="17" t="s">
        <v>116</v>
      </c>
      <c r="C17" s="16" t="s">
        <v>117</v>
      </c>
      <c r="D17" s="16" t="s">
        <v>118</v>
      </c>
      <c r="E17" s="16">
        <f t="shared" si="0"/>
        <v>1018</v>
      </c>
      <c r="F17" s="43">
        <f t="shared" si="1"/>
        <v>3062394</v>
      </c>
      <c r="G17" s="43">
        <v>2562394</v>
      </c>
      <c r="H17" s="43"/>
      <c r="I17" s="43">
        <v>1018</v>
      </c>
      <c r="J17" s="43">
        <v>500000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s="6" customFormat="1" ht="15.75">
      <c r="A18" s="14">
        <v>11</v>
      </c>
      <c r="B18" s="17" t="s">
        <v>48</v>
      </c>
      <c r="C18" s="16" t="s">
        <v>82</v>
      </c>
      <c r="D18" s="16" t="s">
        <v>83</v>
      </c>
      <c r="E18" s="16">
        <f t="shared" si="0"/>
        <v>1932</v>
      </c>
      <c r="F18" s="43">
        <f t="shared" si="1"/>
        <v>4995111</v>
      </c>
      <c r="G18" s="43">
        <v>4795111</v>
      </c>
      <c r="H18" s="43"/>
      <c r="I18" s="43">
        <v>1932</v>
      </c>
      <c r="J18" s="43">
        <v>200000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s="6" customFormat="1" ht="15.75">
      <c r="A19" s="14">
        <v>12</v>
      </c>
      <c r="B19" s="17" t="s">
        <v>68</v>
      </c>
      <c r="C19" s="16" t="s">
        <v>438</v>
      </c>
      <c r="D19" s="16" t="s">
        <v>69</v>
      </c>
      <c r="E19" s="16">
        <f t="shared" si="0"/>
        <v>29103</v>
      </c>
      <c r="F19" s="43">
        <f t="shared" si="1"/>
        <v>3163564</v>
      </c>
      <c r="G19" s="43">
        <v>413000</v>
      </c>
      <c r="H19" s="43"/>
      <c r="I19" s="43">
        <v>29103</v>
      </c>
      <c r="J19" s="43">
        <v>2750564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>
        <v>0</v>
      </c>
      <c r="Y19" s="43">
        <v>0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s="6" customFormat="1" ht="15.75">
      <c r="A20" s="14">
        <v>13</v>
      </c>
      <c r="B20" s="17" t="s">
        <v>60</v>
      </c>
      <c r="C20" s="16" t="s">
        <v>67</v>
      </c>
      <c r="D20" s="16" t="s">
        <v>131</v>
      </c>
      <c r="E20" s="16">
        <f t="shared" si="0"/>
        <v>7345</v>
      </c>
      <c r="F20" s="43">
        <f t="shared" si="1"/>
        <v>111263308</v>
      </c>
      <c r="G20" s="43">
        <v>110606508</v>
      </c>
      <c r="H20" s="43"/>
      <c r="I20" s="43">
        <v>7345</v>
      </c>
      <c r="J20" s="43">
        <v>656800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s="6" customFormat="1" ht="15.75">
      <c r="A21" s="14">
        <v>14</v>
      </c>
      <c r="B21" s="17" t="s">
        <v>61</v>
      </c>
      <c r="C21" s="16" t="s">
        <v>67</v>
      </c>
      <c r="D21" s="16" t="s">
        <v>92</v>
      </c>
      <c r="E21" s="16">
        <f t="shared" si="0"/>
        <v>1223</v>
      </c>
      <c r="F21" s="43">
        <f t="shared" si="1"/>
        <v>200000</v>
      </c>
      <c r="G21" s="43"/>
      <c r="H21" s="43"/>
      <c r="I21" s="43">
        <v>1223</v>
      </c>
      <c r="J21" s="43">
        <v>200000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s="6" customFormat="1" ht="15.75">
      <c r="A22" s="14">
        <v>15</v>
      </c>
      <c r="B22" s="17" t="s">
        <v>62</v>
      </c>
      <c r="C22" s="16" t="s">
        <v>66</v>
      </c>
      <c r="D22" s="16" t="s">
        <v>128</v>
      </c>
      <c r="E22" s="16">
        <f t="shared" si="0"/>
        <v>1233</v>
      </c>
      <c r="F22" s="43">
        <f t="shared" si="1"/>
        <v>200000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>
        <v>1233</v>
      </c>
      <c r="Y22" s="43">
        <v>200000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s="6" customFormat="1" ht="15.75">
      <c r="A23" s="14">
        <v>16</v>
      </c>
      <c r="B23" s="17" t="s">
        <v>63</v>
      </c>
      <c r="C23" s="16" t="s">
        <v>66</v>
      </c>
      <c r="D23" s="16" t="s">
        <v>128</v>
      </c>
      <c r="E23" s="16">
        <f t="shared" si="0"/>
        <v>1223</v>
      </c>
      <c r="F23" s="43">
        <f t="shared" si="1"/>
        <v>200000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>
        <v>1223</v>
      </c>
      <c r="Y23" s="43">
        <v>200000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s="6" customFormat="1" ht="15.75">
      <c r="A24" s="14">
        <v>17</v>
      </c>
      <c r="B24" s="17" t="s">
        <v>64</v>
      </c>
      <c r="C24" s="16" t="s">
        <v>66</v>
      </c>
      <c r="D24" s="16" t="s">
        <v>128</v>
      </c>
      <c r="E24" s="16">
        <f t="shared" si="0"/>
        <v>1223</v>
      </c>
      <c r="F24" s="43">
        <f t="shared" si="1"/>
        <v>200000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>
        <v>1223</v>
      </c>
      <c r="Y24" s="43">
        <v>200000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6" customFormat="1" ht="15.75">
      <c r="A25" s="14">
        <v>18</v>
      </c>
      <c r="B25" s="17" t="s">
        <v>65</v>
      </c>
      <c r="C25" s="16" t="s">
        <v>66</v>
      </c>
      <c r="D25" s="16" t="s">
        <v>128</v>
      </c>
      <c r="E25" s="16">
        <f t="shared" si="0"/>
        <v>1223</v>
      </c>
      <c r="F25" s="43">
        <f t="shared" si="1"/>
        <v>200000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>
        <v>1223</v>
      </c>
      <c r="Y25" s="43">
        <v>200000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6" customFormat="1" ht="15.75">
      <c r="A26" s="14">
        <v>19</v>
      </c>
      <c r="B26" s="17" t="s">
        <v>93</v>
      </c>
      <c r="C26" s="16" t="s">
        <v>66</v>
      </c>
      <c r="D26" s="16" t="s">
        <v>128</v>
      </c>
      <c r="E26" s="16">
        <f t="shared" si="0"/>
        <v>1223</v>
      </c>
      <c r="F26" s="43">
        <f t="shared" si="1"/>
        <v>200000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>
        <v>1223</v>
      </c>
      <c r="Y26" s="43">
        <v>200000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6" customFormat="1" ht="15.75">
      <c r="A27" s="14">
        <v>20</v>
      </c>
      <c r="B27" s="17" t="s">
        <v>94</v>
      </c>
      <c r="C27" s="16" t="s">
        <v>66</v>
      </c>
      <c r="D27" s="16" t="s">
        <v>128</v>
      </c>
      <c r="E27" s="16">
        <f t="shared" si="0"/>
        <v>1223</v>
      </c>
      <c r="F27" s="43">
        <f t="shared" si="1"/>
        <v>200000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>
        <v>1223</v>
      </c>
      <c r="Y27" s="43">
        <v>200000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6" customFormat="1" ht="15.75">
      <c r="A28" s="14">
        <v>21</v>
      </c>
      <c r="B28" s="17" t="s">
        <v>96</v>
      </c>
      <c r="C28" s="16" t="s">
        <v>124</v>
      </c>
      <c r="D28" s="16" t="s">
        <v>166</v>
      </c>
      <c r="E28" s="16">
        <f t="shared" si="0"/>
        <v>3263</v>
      </c>
      <c r="F28" s="43">
        <f t="shared" si="1"/>
        <v>134636201</v>
      </c>
      <c r="G28" s="43">
        <v>134069501</v>
      </c>
      <c r="H28" s="43"/>
      <c r="I28" s="43">
        <v>3263</v>
      </c>
      <c r="J28" s="43">
        <v>566700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35" s="6" customFormat="1" ht="15.75">
      <c r="A29" s="14">
        <v>22</v>
      </c>
      <c r="B29" s="17" t="s">
        <v>461</v>
      </c>
      <c r="C29" s="16" t="s">
        <v>66</v>
      </c>
      <c r="D29" s="16" t="s">
        <v>7</v>
      </c>
      <c r="E29" s="16">
        <v>217</v>
      </c>
      <c r="F29" s="43">
        <f t="shared" si="1"/>
        <v>50000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>
        <v>217</v>
      </c>
      <c r="Y29" s="43">
        <v>50000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6" customFormat="1" ht="15.75">
      <c r="A30" s="14">
        <v>23</v>
      </c>
      <c r="B30" s="17" t="s">
        <v>97</v>
      </c>
      <c r="C30" s="16" t="s">
        <v>66</v>
      </c>
      <c r="D30" s="16" t="s">
        <v>122</v>
      </c>
      <c r="E30" s="16">
        <f t="shared" si="0"/>
        <v>414</v>
      </c>
      <c r="F30" s="43">
        <f t="shared" si="1"/>
        <v>1656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>
        <v>414</v>
      </c>
      <c r="Y30" s="43">
        <v>1656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s="6" customFormat="1" ht="15.75">
      <c r="A31" s="14">
        <v>24</v>
      </c>
      <c r="B31" s="17" t="s">
        <v>125</v>
      </c>
      <c r="C31" s="16" t="s">
        <v>126</v>
      </c>
      <c r="D31" s="16" t="s">
        <v>127</v>
      </c>
      <c r="E31" s="16">
        <f t="shared" si="0"/>
        <v>3983</v>
      </c>
      <c r="F31" s="43">
        <f t="shared" si="1"/>
        <v>11902295</v>
      </c>
      <c r="G31" s="43">
        <v>11503995</v>
      </c>
      <c r="H31" s="43"/>
      <c r="I31" s="43">
        <v>3983</v>
      </c>
      <c r="J31" s="43">
        <v>398300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s="6" customFormat="1" ht="15.75">
      <c r="A32" s="14">
        <v>25</v>
      </c>
      <c r="B32" s="17" t="s">
        <v>98</v>
      </c>
      <c r="C32" s="16" t="s">
        <v>129</v>
      </c>
      <c r="D32" s="16" t="s">
        <v>128</v>
      </c>
      <c r="E32" s="16">
        <f t="shared" si="0"/>
        <v>1535</v>
      </c>
      <c r="F32" s="43">
        <f t="shared" si="1"/>
        <v>2323603</v>
      </c>
      <c r="G32" s="43">
        <v>2170103</v>
      </c>
      <c r="H32" s="43"/>
      <c r="I32" s="43">
        <v>1535</v>
      </c>
      <c r="J32" s="43">
        <v>153500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s="6" customFormat="1" ht="15.75">
      <c r="A33" s="14">
        <v>26</v>
      </c>
      <c r="B33" s="17" t="s">
        <v>99</v>
      </c>
      <c r="C33" s="16" t="s">
        <v>130</v>
      </c>
      <c r="D33" s="16" t="s">
        <v>128</v>
      </c>
      <c r="E33" s="16">
        <f t="shared" si="0"/>
        <v>568</v>
      </c>
      <c r="F33" s="43">
        <f t="shared" si="1"/>
        <v>531986</v>
      </c>
      <c r="G33" s="43">
        <v>475186</v>
      </c>
      <c r="H33" s="43"/>
      <c r="I33" s="43">
        <v>568</v>
      </c>
      <c r="J33" s="43">
        <v>56800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6" customFormat="1" ht="15.75">
      <c r="A34" s="14">
        <v>27</v>
      </c>
      <c r="B34" s="17" t="s">
        <v>459</v>
      </c>
      <c r="C34" s="16" t="s">
        <v>130</v>
      </c>
      <c r="D34" s="16" t="s">
        <v>460</v>
      </c>
      <c r="E34" s="16">
        <v>694</v>
      </c>
      <c r="F34" s="43">
        <f t="shared" si="1"/>
        <v>550000</v>
      </c>
      <c r="G34" s="43">
        <v>390380</v>
      </c>
      <c r="H34" s="43"/>
      <c r="I34" s="43">
        <v>694</v>
      </c>
      <c r="J34" s="43">
        <v>159620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6" customFormat="1" ht="15.75">
      <c r="A35" s="14">
        <v>28</v>
      </c>
      <c r="B35" s="17" t="s">
        <v>103</v>
      </c>
      <c r="C35" s="16" t="s">
        <v>82</v>
      </c>
      <c r="D35" s="16" t="s">
        <v>75</v>
      </c>
      <c r="E35" s="16">
        <f t="shared" si="0"/>
        <v>956</v>
      </c>
      <c r="F35" s="43">
        <f t="shared" si="1"/>
        <v>4154669</v>
      </c>
      <c r="G35" s="43">
        <v>4054669</v>
      </c>
      <c r="H35" s="43"/>
      <c r="I35" s="43">
        <v>956</v>
      </c>
      <c r="J35" s="43">
        <v>100000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6" customFormat="1" ht="15.75">
      <c r="A36" s="14">
        <v>29</v>
      </c>
      <c r="B36" s="17" t="s">
        <v>104</v>
      </c>
      <c r="C36" s="16" t="s">
        <v>82</v>
      </c>
      <c r="D36" s="16" t="s">
        <v>75</v>
      </c>
      <c r="E36" s="16">
        <f t="shared" si="0"/>
        <v>181</v>
      </c>
      <c r="F36" s="43">
        <f t="shared" si="1"/>
        <v>4286019</v>
      </c>
      <c r="G36" s="43">
        <v>4266019</v>
      </c>
      <c r="H36" s="43"/>
      <c r="I36" s="43">
        <v>181</v>
      </c>
      <c r="J36" s="43">
        <v>20000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s="6" customFormat="1" ht="15.75">
      <c r="A37" s="14">
        <v>30</v>
      </c>
      <c r="B37" s="17" t="s">
        <v>13</v>
      </c>
      <c r="C37" s="16" t="s">
        <v>11</v>
      </c>
      <c r="D37" s="16" t="s">
        <v>156</v>
      </c>
      <c r="E37" s="16">
        <f t="shared" si="0"/>
        <v>1040</v>
      </c>
      <c r="F37" s="43">
        <f t="shared" si="1"/>
        <v>5599160</v>
      </c>
      <c r="G37" s="43">
        <v>5595000</v>
      </c>
      <c r="H37" s="43"/>
      <c r="I37" s="43"/>
      <c r="J37" s="43"/>
      <c r="K37" s="43"/>
      <c r="L37" s="43"/>
      <c r="M37" s="43"/>
      <c r="N37" s="43"/>
      <c r="O37" s="43">
        <v>1040</v>
      </c>
      <c r="P37" s="43">
        <v>4160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6" customFormat="1" ht="15.75">
      <c r="A38" s="14">
        <v>31</v>
      </c>
      <c r="B38" s="17" t="s">
        <v>2</v>
      </c>
      <c r="C38" s="16" t="s">
        <v>367</v>
      </c>
      <c r="D38" s="16" t="s">
        <v>159</v>
      </c>
      <c r="E38" s="16">
        <f>I38+K38+M38+O38+Q38+T38+V38+X38</f>
        <v>26226</v>
      </c>
      <c r="F38" s="43">
        <f t="shared" si="1"/>
        <v>1195106</v>
      </c>
      <c r="G38" s="43">
        <v>632846</v>
      </c>
      <c r="H38" s="43">
        <v>300000</v>
      </c>
      <c r="I38" s="43">
        <v>26226</v>
      </c>
      <c r="J38" s="43">
        <v>262260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s="6" customFormat="1" ht="15.75">
      <c r="A39" s="14">
        <v>32</v>
      </c>
      <c r="B39" s="17" t="s">
        <v>443</v>
      </c>
      <c r="C39" s="16" t="s">
        <v>66</v>
      </c>
      <c r="D39" s="16" t="s">
        <v>159</v>
      </c>
      <c r="E39" s="16">
        <v>1614</v>
      </c>
      <c r="F39" s="43" t="e">
        <f t="shared" si="1"/>
        <v>#VALUE!</v>
      </c>
      <c r="G39" s="44">
        <v>138000</v>
      </c>
      <c r="H39" s="43" t="s">
        <v>444</v>
      </c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>
        <v>1614</v>
      </c>
      <c r="Y39" s="43">
        <v>500000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6" customFormat="1" ht="15.75">
      <c r="A40" s="14">
        <v>33</v>
      </c>
      <c r="B40" s="17" t="s">
        <v>442</v>
      </c>
      <c r="C40" s="16" t="s">
        <v>66</v>
      </c>
      <c r="D40" s="16" t="s">
        <v>159</v>
      </c>
      <c r="E40" s="16">
        <v>4882</v>
      </c>
      <c r="F40" s="43">
        <f t="shared" si="1"/>
        <v>1000000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>
        <v>4882</v>
      </c>
      <c r="Y40" s="43">
        <v>1000000</v>
      </c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6" customFormat="1" ht="15.75">
      <c r="A41" s="14">
        <v>34</v>
      </c>
      <c r="B41" s="17" t="s">
        <v>165</v>
      </c>
      <c r="C41" s="16" t="s">
        <v>11</v>
      </c>
      <c r="D41" s="16" t="s">
        <v>163</v>
      </c>
      <c r="E41" s="16">
        <f>I41+K41+M41+O41+Q41+T41+V41+X41</f>
        <v>5213</v>
      </c>
      <c r="F41" s="43">
        <f t="shared" si="1"/>
        <v>80000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>
        <v>5213</v>
      </c>
      <c r="Y41" s="43">
        <v>80000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s="6" customFormat="1" ht="15.75">
      <c r="A42" s="14">
        <v>35</v>
      </c>
      <c r="B42" s="17" t="s">
        <v>153</v>
      </c>
      <c r="C42" s="16" t="s">
        <v>66</v>
      </c>
      <c r="D42" s="16" t="s">
        <v>354</v>
      </c>
      <c r="E42" s="16">
        <f>I42+K42+M42+O42+Q42+T42+V42+X42</f>
        <v>341</v>
      </c>
      <c r="F42" s="43">
        <f t="shared" si="1"/>
        <v>100000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>
        <v>341</v>
      </c>
      <c r="Y42" s="43">
        <v>100000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s="6" customFormat="1" ht="15.75">
      <c r="A43" s="14">
        <v>36</v>
      </c>
      <c r="B43" s="17" t="s">
        <v>16</v>
      </c>
      <c r="C43" s="16" t="s">
        <v>66</v>
      </c>
      <c r="D43" s="16" t="s">
        <v>128</v>
      </c>
      <c r="E43" s="16">
        <f>I43+K43+M43+O43+Q43+T43+V43+X43</f>
        <v>2438</v>
      </c>
      <c r="F43" s="43">
        <f t="shared" si="1"/>
        <v>1550000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>
        <v>2438</v>
      </c>
      <c r="Y43" s="43">
        <v>1550000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s="6" customFormat="1" ht="15.75">
      <c r="A44" s="14">
        <v>37</v>
      </c>
      <c r="B44" s="17"/>
      <c r="C44" s="16" t="s">
        <v>436</v>
      </c>
      <c r="D44" s="16" t="s">
        <v>435</v>
      </c>
      <c r="E44" s="16">
        <f>I44+K44+M44+O44+Q44+T44+V44+X44</f>
        <v>0</v>
      </c>
      <c r="F44" s="43">
        <f t="shared" si="1"/>
        <v>1378753</v>
      </c>
      <c r="G44" s="43">
        <v>1378753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s="6" customFormat="1" ht="15.75">
      <c r="A45" s="14">
        <v>38</v>
      </c>
      <c r="B45" s="17" t="s">
        <v>329</v>
      </c>
      <c r="C45" s="16" t="s">
        <v>330</v>
      </c>
      <c r="D45" s="16" t="s">
        <v>295</v>
      </c>
      <c r="E45" s="16">
        <f aca="true" t="shared" si="2" ref="E45:E62">I45+K45+M45+O45+Q45+T45+V45+X45+AB45+AD45+AF45+AH45</f>
        <v>597</v>
      </c>
      <c r="F45" s="43">
        <f t="shared" si="1"/>
        <v>300000</v>
      </c>
      <c r="G45" s="43">
        <v>100000</v>
      </c>
      <c r="H45" s="43"/>
      <c r="I45" s="43">
        <v>597</v>
      </c>
      <c r="J45" s="43">
        <v>200000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6" customFormat="1" ht="15.75">
      <c r="A46" s="14">
        <v>39</v>
      </c>
      <c r="B46" s="17" t="s">
        <v>469</v>
      </c>
      <c r="C46" s="16" t="s">
        <v>471</v>
      </c>
      <c r="D46" s="16" t="s">
        <v>470</v>
      </c>
      <c r="E46" s="16">
        <f t="shared" si="2"/>
        <v>3247</v>
      </c>
      <c r="F46" s="43">
        <f t="shared" si="1"/>
        <v>3466000</v>
      </c>
      <c r="G46" s="43">
        <v>3000000</v>
      </c>
      <c r="H46" s="43"/>
      <c r="I46" s="43">
        <v>1740</v>
      </c>
      <c r="J46" s="43">
        <v>224000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>
        <v>1507</v>
      </c>
      <c r="AG46" s="43">
        <v>242000</v>
      </c>
      <c r="AH46" s="43"/>
      <c r="AI46" s="43"/>
    </row>
    <row r="47" spans="1:35" s="6" customFormat="1" ht="15.75">
      <c r="A47" s="14">
        <v>40</v>
      </c>
      <c r="B47" s="17" t="s">
        <v>472</v>
      </c>
      <c r="C47" s="16" t="s">
        <v>340</v>
      </c>
      <c r="D47" s="16" t="s">
        <v>473</v>
      </c>
      <c r="E47" s="16">
        <f t="shared" si="2"/>
        <v>3327</v>
      </c>
      <c r="F47" s="43">
        <f t="shared" si="1"/>
        <v>534000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>
        <v>3327</v>
      </c>
      <c r="AG47" s="43">
        <v>534000</v>
      </c>
      <c r="AH47" s="43"/>
      <c r="AI47" s="43"/>
    </row>
    <row r="48" spans="1:35" s="6" customFormat="1" ht="15.75">
      <c r="A48" s="14">
        <v>41</v>
      </c>
      <c r="B48" s="17" t="s">
        <v>326</v>
      </c>
      <c r="C48" s="16" t="s">
        <v>392</v>
      </c>
      <c r="D48" s="16" t="s">
        <v>328</v>
      </c>
      <c r="E48" s="16">
        <f t="shared" si="2"/>
        <v>1438</v>
      </c>
      <c r="F48" s="43">
        <f t="shared" si="1"/>
        <v>750000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>
        <v>1438</v>
      </c>
      <c r="AG48" s="43">
        <v>750000</v>
      </c>
      <c r="AH48" s="43"/>
      <c r="AI48" s="43"/>
    </row>
    <row r="49" spans="1:35" s="6" customFormat="1" ht="15.75">
      <c r="A49" s="14">
        <v>42</v>
      </c>
      <c r="B49" s="17" t="s">
        <v>195</v>
      </c>
      <c r="C49" s="16" t="s">
        <v>478</v>
      </c>
      <c r="D49" s="16" t="s">
        <v>307</v>
      </c>
      <c r="E49" s="16">
        <f t="shared" si="2"/>
        <v>1367</v>
      </c>
      <c r="F49" s="43">
        <f t="shared" si="1"/>
        <v>0</v>
      </c>
      <c r="G49" s="43"/>
      <c r="H49" s="43"/>
      <c r="I49" s="43">
        <v>438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>
        <v>929</v>
      </c>
      <c r="AG49" s="43"/>
      <c r="AH49" s="43"/>
      <c r="AI49" s="43"/>
    </row>
    <row r="50" spans="1:35" s="6" customFormat="1" ht="15.75">
      <c r="A50" s="14">
        <v>43</v>
      </c>
      <c r="B50" s="17" t="s">
        <v>455</v>
      </c>
      <c r="C50" s="16" t="s">
        <v>340</v>
      </c>
      <c r="D50" s="16" t="s">
        <v>456</v>
      </c>
      <c r="E50" s="16">
        <v>1439</v>
      </c>
      <c r="F50" s="43">
        <f t="shared" si="1"/>
        <v>120000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>
        <v>1439</v>
      </c>
      <c r="AG50" s="43">
        <v>120000</v>
      </c>
      <c r="AH50" s="43"/>
      <c r="AI50" s="43"/>
    </row>
    <row r="51" spans="1:35" s="6" customFormat="1" ht="15.75">
      <c r="A51" s="14">
        <v>44</v>
      </c>
      <c r="B51" s="17" t="s">
        <v>197</v>
      </c>
      <c r="C51" s="16" t="s">
        <v>301</v>
      </c>
      <c r="D51" s="16" t="s">
        <v>341</v>
      </c>
      <c r="E51" s="16">
        <f t="shared" si="2"/>
        <v>165</v>
      </c>
      <c r="F51" s="43">
        <f t="shared" si="1"/>
        <v>40850</v>
      </c>
      <c r="G51" s="43"/>
      <c r="H51" s="43"/>
      <c r="I51" s="43">
        <v>165</v>
      </c>
      <c r="J51" s="43">
        <v>40850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s="6" customFormat="1" ht="15.75">
      <c r="A52" s="14">
        <v>45</v>
      </c>
      <c r="B52" s="17" t="s">
        <v>342</v>
      </c>
      <c r="C52" s="16" t="s">
        <v>343</v>
      </c>
      <c r="D52" s="16" t="s">
        <v>346</v>
      </c>
      <c r="E52" s="16">
        <f t="shared" si="2"/>
        <v>1926</v>
      </c>
      <c r="F52" s="43">
        <f t="shared" si="1"/>
        <v>11320453</v>
      </c>
      <c r="G52" s="43">
        <v>11305000</v>
      </c>
      <c r="H52" s="43"/>
      <c r="I52" s="43">
        <v>1926</v>
      </c>
      <c r="J52" s="43">
        <v>15453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s="6" customFormat="1" ht="15.75">
      <c r="A53" s="14">
        <v>46</v>
      </c>
      <c r="B53" s="17" t="s">
        <v>344</v>
      </c>
      <c r="C53" s="16" t="s">
        <v>343</v>
      </c>
      <c r="D53" s="16" t="s">
        <v>345</v>
      </c>
      <c r="E53" s="16">
        <f t="shared" si="2"/>
        <v>4823</v>
      </c>
      <c r="F53" s="43">
        <f t="shared" si="1"/>
        <v>1400702</v>
      </c>
      <c r="G53" s="43">
        <v>1362005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>
        <v>4823</v>
      </c>
      <c r="AG53" s="43">
        <v>38697</v>
      </c>
      <c r="AH53" s="43"/>
      <c r="AI53" s="43"/>
    </row>
    <row r="54" spans="1:35" s="6" customFormat="1" ht="15.75">
      <c r="A54" s="14">
        <v>47</v>
      </c>
      <c r="B54" s="17" t="s">
        <v>204</v>
      </c>
      <c r="C54" s="16" t="s">
        <v>301</v>
      </c>
      <c r="D54" s="16" t="s">
        <v>305</v>
      </c>
      <c r="E54" s="16">
        <f t="shared" si="2"/>
        <v>1327</v>
      </c>
      <c r="F54" s="43">
        <f t="shared" si="1"/>
        <v>50000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>
        <v>1327</v>
      </c>
      <c r="AG54" s="43">
        <v>50000</v>
      </c>
      <c r="AH54" s="43"/>
      <c r="AI54" s="43"/>
    </row>
    <row r="55" spans="1:35" s="6" customFormat="1" ht="15.75">
      <c r="A55" s="14">
        <v>48</v>
      </c>
      <c r="B55" s="17" t="s">
        <v>205</v>
      </c>
      <c r="C55" s="16" t="s">
        <v>300</v>
      </c>
      <c r="D55" s="16" t="s">
        <v>305</v>
      </c>
      <c r="E55" s="16">
        <f t="shared" si="2"/>
        <v>1500</v>
      </c>
      <c r="F55" s="43">
        <f t="shared" si="1"/>
        <v>50000</v>
      </c>
      <c r="G55" s="43"/>
      <c r="H55" s="43"/>
      <c r="I55" s="43">
        <v>1500</v>
      </c>
      <c r="J55" s="43">
        <v>50000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s="6" customFormat="1" ht="15.75">
      <c r="A56" s="14">
        <v>49</v>
      </c>
      <c r="B56" s="17" t="s">
        <v>207</v>
      </c>
      <c r="C56" s="16" t="s">
        <v>308</v>
      </c>
      <c r="D56" s="16" t="s">
        <v>305</v>
      </c>
      <c r="E56" s="16">
        <f t="shared" si="2"/>
        <v>55982</v>
      </c>
      <c r="F56" s="43">
        <f t="shared" si="1"/>
        <v>140088</v>
      </c>
      <c r="G56" s="43"/>
      <c r="H56" s="43"/>
      <c r="I56" s="43"/>
      <c r="J56" s="43"/>
      <c r="K56" s="43"/>
      <c r="L56" s="43"/>
      <c r="M56" s="43"/>
      <c r="N56" s="43"/>
      <c r="O56" s="43">
        <v>55982</v>
      </c>
      <c r="P56" s="43">
        <v>140088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6" customFormat="1" ht="15.75">
      <c r="A57" s="14">
        <v>50</v>
      </c>
      <c r="B57" s="17" t="s">
        <v>465</v>
      </c>
      <c r="C57" s="16" t="s">
        <v>300</v>
      </c>
      <c r="D57" s="16" t="s">
        <v>466</v>
      </c>
      <c r="E57" s="16">
        <f t="shared" si="2"/>
        <v>1349</v>
      </c>
      <c r="F57" s="43">
        <f t="shared" si="1"/>
        <v>1000000</v>
      </c>
      <c r="G57" s="43">
        <v>835247</v>
      </c>
      <c r="H57" s="43"/>
      <c r="I57" s="43">
        <v>1349</v>
      </c>
      <c r="J57" s="43">
        <v>164753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s="6" customFormat="1" ht="15.75">
      <c r="A58" s="14">
        <v>51</v>
      </c>
      <c r="B58" s="17" t="s">
        <v>467</v>
      </c>
      <c r="C58" s="16" t="s">
        <v>340</v>
      </c>
      <c r="D58" s="16" t="s">
        <v>468</v>
      </c>
      <c r="E58" s="16">
        <f t="shared" si="2"/>
        <v>8188</v>
      </c>
      <c r="F58" s="43">
        <f t="shared" si="1"/>
        <v>1000000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>
        <v>8188</v>
      </c>
      <c r="AG58" s="43">
        <v>1000000</v>
      </c>
      <c r="AH58" s="43"/>
      <c r="AI58" s="43"/>
    </row>
    <row r="59" spans="1:35" s="6" customFormat="1" ht="15.75">
      <c r="A59" s="14">
        <v>52</v>
      </c>
      <c r="B59" s="17" t="s">
        <v>215</v>
      </c>
      <c r="C59" s="16" t="s">
        <v>301</v>
      </c>
      <c r="D59" s="16"/>
      <c r="E59" s="16">
        <f t="shared" si="2"/>
        <v>1079</v>
      </c>
      <c r="F59" s="43">
        <f t="shared" si="1"/>
        <v>8460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>
        <v>1079</v>
      </c>
      <c r="AG59" s="43">
        <v>8460</v>
      </c>
      <c r="AH59" s="43"/>
      <c r="AI59" s="43"/>
    </row>
    <row r="60" spans="1:35" s="6" customFormat="1" ht="15.75">
      <c r="A60" s="14">
        <v>53</v>
      </c>
      <c r="B60" s="17" t="s">
        <v>479</v>
      </c>
      <c r="C60" s="16" t="s">
        <v>478</v>
      </c>
      <c r="D60" s="16" t="s">
        <v>312</v>
      </c>
      <c r="E60" s="16">
        <v>1007</v>
      </c>
      <c r="F60" s="43">
        <f t="shared" si="1"/>
        <v>0</v>
      </c>
      <c r="G60" s="43"/>
      <c r="H60" s="43"/>
      <c r="I60" s="43">
        <v>1007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s="6" customFormat="1" ht="15.75">
      <c r="A61" s="14">
        <v>54</v>
      </c>
      <c r="B61" s="17" t="s">
        <v>480</v>
      </c>
      <c r="C61" s="16" t="s">
        <v>478</v>
      </c>
      <c r="D61" s="16" t="s">
        <v>481</v>
      </c>
      <c r="E61" s="16">
        <v>1514</v>
      </c>
      <c r="F61" s="43">
        <f t="shared" si="1"/>
        <v>0</v>
      </c>
      <c r="G61" s="43"/>
      <c r="H61" s="43"/>
      <c r="I61" s="43">
        <v>1514</v>
      </c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s="6" customFormat="1" ht="15.75">
      <c r="A62" s="14">
        <v>55</v>
      </c>
      <c r="B62" s="17" t="s">
        <v>457</v>
      </c>
      <c r="C62" s="16" t="s">
        <v>300</v>
      </c>
      <c r="D62" s="16" t="s">
        <v>458</v>
      </c>
      <c r="E62" s="16">
        <f t="shared" si="2"/>
        <v>719</v>
      </c>
      <c r="F62" s="43">
        <f t="shared" si="1"/>
        <v>50000</v>
      </c>
      <c r="G62" s="43">
        <v>25000</v>
      </c>
      <c r="H62" s="43"/>
      <c r="I62" s="43">
        <v>719</v>
      </c>
      <c r="J62" s="43">
        <v>25000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s="6" customFormat="1" ht="15.75">
      <c r="A63" s="14">
        <v>56</v>
      </c>
      <c r="B63" s="17" t="s">
        <v>445</v>
      </c>
      <c r="C63" s="16" t="s">
        <v>446</v>
      </c>
      <c r="D63" s="16" t="s">
        <v>314</v>
      </c>
      <c r="E63" s="16">
        <v>4436</v>
      </c>
      <c r="F63" s="43">
        <f t="shared" si="1"/>
        <v>317982927</v>
      </c>
      <c r="G63" s="43">
        <v>317682927</v>
      </c>
      <c r="H63" s="43"/>
      <c r="I63" s="43">
        <v>4436</v>
      </c>
      <c r="J63" s="43">
        <v>300000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s="6" customFormat="1" ht="15.75">
      <c r="A64" s="14">
        <v>57</v>
      </c>
      <c r="B64" s="17"/>
      <c r="C64" s="16" t="s">
        <v>453</v>
      </c>
      <c r="D64" s="16" t="s">
        <v>454</v>
      </c>
      <c r="E64" s="16"/>
      <c r="F64" s="43">
        <f t="shared" si="1"/>
        <v>444014714</v>
      </c>
      <c r="G64" s="43">
        <v>444014714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6" customFormat="1" ht="15.75">
      <c r="A65" s="14">
        <v>58</v>
      </c>
      <c r="B65" s="17" t="s">
        <v>251</v>
      </c>
      <c r="C65" s="16" t="s">
        <v>315</v>
      </c>
      <c r="D65" s="16"/>
      <c r="E65" s="16">
        <f aca="true" t="shared" si="3" ref="E65:E71">I65+K65+M65+O65+Q65+T65+V65+X65+AB65+AD65+AF65+AH65</f>
        <v>61253</v>
      </c>
      <c r="F65" s="43">
        <f t="shared" si="1"/>
        <v>122506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>
        <v>61253</v>
      </c>
      <c r="AI65" s="43">
        <v>122506</v>
      </c>
    </row>
    <row r="66" spans="1:35" s="6" customFormat="1" ht="15.75">
      <c r="A66" s="14">
        <v>59</v>
      </c>
      <c r="B66" s="17" t="s">
        <v>256</v>
      </c>
      <c r="C66" s="16" t="s">
        <v>300</v>
      </c>
      <c r="D66" s="16" t="s">
        <v>316</v>
      </c>
      <c r="E66" s="16">
        <f t="shared" si="3"/>
        <v>719</v>
      </c>
      <c r="F66" s="43">
        <f t="shared" si="1"/>
        <v>50000</v>
      </c>
      <c r="G66" s="43"/>
      <c r="H66" s="43"/>
      <c r="I66" s="43">
        <v>719</v>
      </c>
      <c r="J66" s="43">
        <v>50000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s="6" customFormat="1" ht="15.75">
      <c r="A67" s="14">
        <v>60</v>
      </c>
      <c r="B67" s="17" t="s">
        <v>258</v>
      </c>
      <c r="C67" s="16" t="s">
        <v>301</v>
      </c>
      <c r="D67" s="16"/>
      <c r="E67" s="16">
        <f t="shared" si="3"/>
        <v>205</v>
      </c>
      <c r="F67" s="43">
        <f t="shared" si="1"/>
        <v>1080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>
        <v>205</v>
      </c>
      <c r="AG67" s="43">
        <v>1080</v>
      </c>
      <c r="AH67" s="43"/>
      <c r="AI67" s="43"/>
    </row>
    <row r="68" spans="1:35" s="6" customFormat="1" ht="15.75">
      <c r="A68" s="14">
        <v>61</v>
      </c>
      <c r="B68" s="17" t="s">
        <v>263</v>
      </c>
      <c r="C68" s="16" t="s">
        <v>300</v>
      </c>
      <c r="D68" s="16" t="s">
        <v>317</v>
      </c>
      <c r="E68" s="16">
        <f t="shared" si="3"/>
        <v>309</v>
      </c>
      <c r="F68" s="43">
        <f t="shared" si="1"/>
        <v>1236</v>
      </c>
      <c r="G68" s="43"/>
      <c r="H68" s="43"/>
      <c r="I68" s="43">
        <v>309</v>
      </c>
      <c r="J68" s="43">
        <v>1236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s="6" customFormat="1" ht="15.75">
      <c r="A69" s="14">
        <v>62</v>
      </c>
      <c r="B69" s="17" t="s">
        <v>271</v>
      </c>
      <c r="C69" s="16" t="s">
        <v>300</v>
      </c>
      <c r="D69" s="16" t="s">
        <v>347</v>
      </c>
      <c r="E69" s="16">
        <f t="shared" si="3"/>
        <v>4870</v>
      </c>
      <c r="F69" s="43">
        <f t="shared" si="1"/>
        <v>180000</v>
      </c>
      <c r="G69" s="43">
        <v>30000</v>
      </c>
      <c r="H69" s="43"/>
      <c r="I69" s="43">
        <v>1498</v>
      </c>
      <c r="J69" s="43">
        <v>50000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>
        <v>3372</v>
      </c>
      <c r="AG69" s="43">
        <v>100000</v>
      </c>
      <c r="AH69" s="43"/>
      <c r="AI69" s="43"/>
    </row>
    <row r="70" spans="1:35" s="6" customFormat="1" ht="15.75">
      <c r="A70" s="14">
        <v>63</v>
      </c>
      <c r="B70" s="17" t="s">
        <v>277</v>
      </c>
      <c r="C70" s="18" t="s">
        <v>386</v>
      </c>
      <c r="D70" s="16" t="s">
        <v>353</v>
      </c>
      <c r="E70" s="16">
        <f t="shared" si="3"/>
        <v>40284</v>
      </c>
      <c r="F70" s="43">
        <f t="shared" si="1"/>
        <v>2400000</v>
      </c>
      <c r="G70" s="43">
        <v>662800</v>
      </c>
      <c r="H70" s="43"/>
      <c r="I70" s="43">
        <v>40284</v>
      </c>
      <c r="J70" s="43">
        <v>1737200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6" customFormat="1" ht="15.75">
      <c r="A71" s="14">
        <v>64</v>
      </c>
      <c r="B71" s="17" t="s">
        <v>280</v>
      </c>
      <c r="C71" s="16" t="s">
        <v>323</v>
      </c>
      <c r="D71" s="16"/>
      <c r="E71" s="16">
        <f t="shared" si="3"/>
        <v>1439</v>
      </c>
      <c r="F71" s="43">
        <f t="shared" si="1"/>
        <v>50000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>
        <v>1439</v>
      </c>
      <c r="AI71" s="43">
        <v>50000</v>
      </c>
    </row>
    <row r="72" spans="1:35" s="6" customFormat="1" ht="15.75">
      <c r="A72" s="14">
        <v>65</v>
      </c>
      <c r="B72" s="17" t="s">
        <v>282</v>
      </c>
      <c r="C72" s="16" t="s">
        <v>301</v>
      </c>
      <c r="D72" s="16"/>
      <c r="E72" s="16">
        <f aca="true" t="shared" si="4" ref="E72:E87">I72+K72+M72+O72+Q72+T72+V72+X72+AB72+AD72+AF72+AH72</f>
        <v>1424</v>
      </c>
      <c r="F72" s="43">
        <f aca="true" t="shared" si="5" ref="F72:F89">G72+H72+J72+L72+N72+P72+S72+U72+W72+Y72+AA72+AC72+AE72+AG72+AI72</f>
        <v>5220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>
        <v>1424</v>
      </c>
      <c r="AG72" s="43">
        <v>5220</v>
      </c>
      <c r="AH72" s="43"/>
      <c r="AI72" s="43"/>
    </row>
    <row r="73" spans="1:35" s="6" customFormat="1" ht="15.75">
      <c r="A73" s="14">
        <v>66</v>
      </c>
      <c r="B73" s="17" t="s">
        <v>462</v>
      </c>
      <c r="C73" s="16" t="s">
        <v>301</v>
      </c>
      <c r="D73" s="16" t="s">
        <v>331</v>
      </c>
      <c r="E73" s="16">
        <v>1421</v>
      </c>
      <c r="F73" s="43">
        <f t="shared" si="5"/>
        <v>50000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>
        <v>1421</v>
      </c>
      <c r="AG73" s="43">
        <v>50000</v>
      </c>
      <c r="AH73" s="43"/>
      <c r="AI73" s="43"/>
    </row>
    <row r="74" spans="1:35" s="6" customFormat="1" ht="15.75">
      <c r="A74" s="14">
        <v>67</v>
      </c>
      <c r="B74" s="17" t="s">
        <v>463</v>
      </c>
      <c r="C74" s="16" t="s">
        <v>300</v>
      </c>
      <c r="D74" s="16" t="s">
        <v>464</v>
      </c>
      <c r="E74" s="16">
        <v>1421</v>
      </c>
      <c r="F74" s="43">
        <f t="shared" si="5"/>
        <v>600000</v>
      </c>
      <c r="G74" s="43">
        <v>550000</v>
      </c>
      <c r="H74" s="43"/>
      <c r="I74" s="43">
        <v>1421</v>
      </c>
      <c r="J74" s="43">
        <v>50000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6" customFormat="1" ht="15.75">
      <c r="A75" s="14">
        <v>68</v>
      </c>
      <c r="B75" s="17" t="s">
        <v>332</v>
      </c>
      <c r="C75" s="16" t="s">
        <v>301</v>
      </c>
      <c r="D75" s="16" t="s">
        <v>331</v>
      </c>
      <c r="E75" s="16">
        <f t="shared" si="4"/>
        <v>924</v>
      </c>
      <c r="F75" s="43">
        <f t="shared" si="5"/>
        <v>20220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>
        <v>924</v>
      </c>
      <c r="AG75" s="43">
        <v>20220</v>
      </c>
      <c r="AH75" s="43"/>
      <c r="AI75" s="43"/>
    </row>
    <row r="76" spans="1:35" s="6" customFormat="1" ht="15.75">
      <c r="A76" s="14">
        <v>69</v>
      </c>
      <c r="B76" s="17" t="s">
        <v>333</v>
      </c>
      <c r="C76" s="16" t="s">
        <v>375</v>
      </c>
      <c r="D76" s="16" t="s">
        <v>331</v>
      </c>
      <c r="E76" s="16">
        <f t="shared" si="4"/>
        <v>1411</v>
      </c>
      <c r="F76" s="43">
        <f t="shared" si="5"/>
        <v>5309500</v>
      </c>
      <c r="G76" s="43">
        <v>5299000</v>
      </c>
      <c r="H76" s="43"/>
      <c r="I76" s="43">
        <v>1411</v>
      </c>
      <c r="J76" s="43">
        <v>10500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s="6" customFormat="1" ht="15.75">
      <c r="A77" s="14">
        <v>70</v>
      </c>
      <c r="B77" s="17" t="s">
        <v>335</v>
      </c>
      <c r="C77" s="16" t="s">
        <v>301</v>
      </c>
      <c r="D77" s="16" t="s">
        <v>331</v>
      </c>
      <c r="E77" s="16">
        <f t="shared" si="4"/>
        <v>2389</v>
      </c>
      <c r="F77" s="43">
        <f t="shared" si="5"/>
        <v>52280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>
        <v>2389</v>
      </c>
      <c r="AG77" s="43">
        <v>52280</v>
      </c>
      <c r="AH77" s="43"/>
      <c r="AI77" s="43"/>
    </row>
    <row r="78" spans="1:35" s="6" customFormat="1" ht="15.75">
      <c r="A78" s="14">
        <v>71</v>
      </c>
      <c r="B78" s="17" t="s">
        <v>441</v>
      </c>
      <c r="C78" s="16" t="s">
        <v>340</v>
      </c>
      <c r="D78" s="16" t="s">
        <v>331</v>
      </c>
      <c r="E78" s="16">
        <v>4257</v>
      </c>
      <c r="F78" s="43">
        <f t="shared" si="5"/>
        <v>900000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>
        <v>4257</v>
      </c>
      <c r="AG78" s="43">
        <v>900000</v>
      </c>
      <c r="AH78" s="43"/>
      <c r="AI78" s="43"/>
    </row>
    <row r="79" spans="1:35" s="6" customFormat="1" ht="15.75">
      <c r="A79" s="14">
        <v>72</v>
      </c>
      <c r="B79" s="17" t="s">
        <v>451</v>
      </c>
      <c r="C79" s="16" t="s">
        <v>340</v>
      </c>
      <c r="D79" s="16" t="s">
        <v>331</v>
      </c>
      <c r="E79" s="16">
        <v>1394</v>
      </c>
      <c r="F79" s="43">
        <f t="shared" si="5"/>
        <v>400000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>
        <v>1394</v>
      </c>
      <c r="AG79" s="43">
        <v>400000</v>
      </c>
      <c r="AH79" s="43"/>
      <c r="AI79" s="43"/>
    </row>
    <row r="80" spans="1:35" s="6" customFormat="1" ht="15.75">
      <c r="A80" s="14">
        <v>73</v>
      </c>
      <c r="B80" s="17" t="s">
        <v>452</v>
      </c>
      <c r="C80" s="16" t="s">
        <v>340</v>
      </c>
      <c r="D80" s="16" t="s">
        <v>331</v>
      </c>
      <c r="E80" s="16">
        <v>1439</v>
      </c>
      <c r="F80" s="43">
        <f t="shared" si="5"/>
        <v>200000</v>
      </c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>
        <v>1439</v>
      </c>
      <c r="AG80" s="43">
        <v>200000</v>
      </c>
      <c r="AH80" s="43"/>
      <c r="AI80" s="43"/>
    </row>
    <row r="81" spans="1:35" s="6" customFormat="1" ht="15.75">
      <c r="A81" s="14">
        <v>74</v>
      </c>
      <c r="B81" s="17" t="s">
        <v>336</v>
      </c>
      <c r="C81" s="16" t="s">
        <v>327</v>
      </c>
      <c r="D81" s="16" t="s">
        <v>337</v>
      </c>
      <c r="E81" s="16">
        <f t="shared" si="4"/>
        <v>2877</v>
      </c>
      <c r="F81" s="43">
        <f t="shared" si="5"/>
        <v>42000</v>
      </c>
      <c r="G81" s="43"/>
      <c r="H81" s="43"/>
      <c r="I81" s="43">
        <v>835</v>
      </c>
      <c r="J81" s="43">
        <v>12000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>
        <v>2042</v>
      </c>
      <c r="AG81" s="43">
        <v>30000</v>
      </c>
      <c r="AH81" s="43"/>
      <c r="AI81" s="43"/>
    </row>
    <row r="82" spans="1:35" s="6" customFormat="1" ht="15.75">
      <c r="A82" s="14">
        <v>75</v>
      </c>
      <c r="B82" s="17" t="s">
        <v>288</v>
      </c>
      <c r="C82" s="16" t="s">
        <v>327</v>
      </c>
      <c r="D82" s="16" t="s">
        <v>324</v>
      </c>
      <c r="E82" s="16">
        <f t="shared" si="4"/>
        <v>2877</v>
      </c>
      <c r="F82" s="43">
        <f t="shared" si="5"/>
        <v>33237</v>
      </c>
      <c r="G82" s="43"/>
      <c r="H82" s="43"/>
      <c r="I82" s="43">
        <v>615</v>
      </c>
      <c r="J82" s="43">
        <v>7105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>
        <v>2262</v>
      </c>
      <c r="AG82" s="43">
        <v>26132</v>
      </c>
      <c r="AH82" s="43"/>
      <c r="AI82" s="43"/>
    </row>
    <row r="83" spans="1:35" s="6" customFormat="1" ht="15.75">
      <c r="A83" s="14">
        <v>76</v>
      </c>
      <c r="B83" s="17" t="s">
        <v>440</v>
      </c>
      <c r="C83" s="16" t="s">
        <v>476</v>
      </c>
      <c r="D83" s="16"/>
      <c r="E83" s="16">
        <v>9831</v>
      </c>
      <c r="F83" s="43">
        <f t="shared" si="5"/>
        <v>228000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>
        <v>9831</v>
      </c>
      <c r="AI83" s="43">
        <v>228000</v>
      </c>
    </row>
    <row r="84" spans="1:35" s="6" customFormat="1" ht="15.75">
      <c r="A84" s="14">
        <v>77</v>
      </c>
      <c r="B84" s="17" t="s">
        <v>382</v>
      </c>
      <c r="C84" s="16" t="s">
        <v>383</v>
      </c>
      <c r="D84" s="16" t="s">
        <v>319</v>
      </c>
      <c r="E84" s="16">
        <f t="shared" si="4"/>
        <v>3273</v>
      </c>
      <c r="F84" s="43">
        <f t="shared" si="5"/>
        <v>60000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>
        <v>3273</v>
      </c>
      <c r="AI84" s="43">
        <v>60000</v>
      </c>
    </row>
    <row r="85" spans="1:35" s="6" customFormat="1" ht="15.75">
      <c r="A85" s="14">
        <v>78</v>
      </c>
      <c r="B85" s="17" t="s">
        <v>325</v>
      </c>
      <c r="C85" s="16" t="s">
        <v>301</v>
      </c>
      <c r="D85" s="16"/>
      <c r="E85" s="16">
        <f t="shared" si="4"/>
        <v>1133</v>
      </c>
      <c r="F85" s="43">
        <f t="shared" si="5"/>
        <v>29600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>
        <v>1133</v>
      </c>
      <c r="AG85" s="43">
        <v>29600</v>
      </c>
      <c r="AH85" s="43"/>
      <c r="AI85" s="43"/>
    </row>
    <row r="86" spans="1:35" s="6" customFormat="1" ht="15.75">
      <c r="A86" s="14">
        <v>79</v>
      </c>
      <c r="B86" s="17" t="s">
        <v>348</v>
      </c>
      <c r="C86" s="16" t="s">
        <v>351</v>
      </c>
      <c r="D86" s="16" t="s">
        <v>352</v>
      </c>
      <c r="E86" s="16">
        <f t="shared" si="4"/>
        <v>4144</v>
      </c>
      <c r="F86" s="43">
        <f t="shared" si="5"/>
        <v>8288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>
        <v>4144</v>
      </c>
      <c r="AI86" s="43">
        <v>8288</v>
      </c>
    </row>
    <row r="87" spans="1:35" s="6" customFormat="1" ht="15.75">
      <c r="A87" s="14">
        <v>80</v>
      </c>
      <c r="B87" s="17"/>
      <c r="C87" s="16" t="s">
        <v>395</v>
      </c>
      <c r="D87" s="16" t="s">
        <v>437</v>
      </c>
      <c r="E87" s="16">
        <f t="shared" si="4"/>
        <v>0</v>
      </c>
      <c r="F87" s="43">
        <f t="shared" si="5"/>
        <v>0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</row>
    <row r="88" spans="1:36" s="19" customFormat="1" ht="15.75">
      <c r="A88" s="14">
        <v>81</v>
      </c>
      <c r="B88" s="17"/>
      <c r="C88" s="16" t="s">
        <v>477</v>
      </c>
      <c r="D88" s="16"/>
      <c r="E88" s="16">
        <f>I88+K88+M88+O88+Q88+T88+V88+X88+AB88+AD88+AF88+AH88</f>
        <v>0</v>
      </c>
      <c r="F88" s="43">
        <f t="shared" si="5"/>
        <v>0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6"/>
    </row>
    <row r="89" spans="1:36" s="19" customFormat="1" ht="15.75">
      <c r="A89" s="14">
        <v>82</v>
      </c>
      <c r="B89" s="6"/>
      <c r="C89" s="16" t="s">
        <v>447</v>
      </c>
      <c r="D89" s="6"/>
      <c r="E89" s="6"/>
      <c r="F89" s="43">
        <f t="shared" si="5"/>
        <v>10808150</v>
      </c>
      <c r="G89" s="6">
        <v>10808150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</row>
    <row r="90" spans="2:35" ht="15.75">
      <c r="B90" s="19"/>
      <c r="C90" s="21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3:5" ht="12.75">
      <c r="C91" s="22"/>
      <c r="E91" s="23"/>
    </row>
    <row r="92" spans="3:5" ht="12.75">
      <c r="C92" s="22"/>
      <c r="E92" s="23"/>
    </row>
    <row r="93" spans="2:6" ht="12.75">
      <c r="B93" s="22"/>
      <c r="C93" s="22"/>
      <c r="E93" s="23"/>
      <c r="F93" s="23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45"/>
    </row>
    <row r="100" ht="12.75">
      <c r="B100" s="45"/>
    </row>
    <row r="101" ht="12.75">
      <c r="B101" s="22"/>
    </row>
    <row r="102" spans="2:5" ht="12.75">
      <c r="B102" s="22"/>
      <c r="E102" s="23"/>
    </row>
    <row r="103" spans="2:5" ht="12.75">
      <c r="B103" s="46"/>
      <c r="D103" s="46"/>
      <c r="E103" s="23"/>
    </row>
    <row r="104" spans="2:5" ht="12.75">
      <c r="B104" s="22"/>
      <c r="E104" s="23"/>
    </row>
    <row r="105" spans="2:5" ht="12.75">
      <c r="B105" s="22"/>
      <c r="E105" s="23"/>
    </row>
    <row r="106" spans="2:5" ht="12.75">
      <c r="B106" s="22"/>
      <c r="E106" s="23"/>
    </row>
    <row r="107" spans="2:5" ht="12.75">
      <c r="B107" s="22"/>
      <c r="E107" s="23"/>
    </row>
    <row r="108" spans="2:5" ht="12.75">
      <c r="B108" s="22"/>
      <c r="E108" s="23"/>
    </row>
    <row r="109" spans="2:5" ht="12.75">
      <c r="B109" s="22"/>
      <c r="E109" s="23"/>
    </row>
    <row r="110" spans="2:5" ht="12.75">
      <c r="B110" s="22"/>
      <c r="E110" s="23"/>
    </row>
    <row r="111" spans="2:5" ht="12.75">
      <c r="B111" s="22"/>
      <c r="E111" s="23"/>
    </row>
    <row r="112" spans="2:5" ht="12.75">
      <c r="B112" s="22"/>
      <c r="E112" s="23"/>
    </row>
    <row r="113" spans="2:5" ht="12.75">
      <c r="B113" s="22"/>
      <c r="E113" s="23"/>
    </row>
    <row r="114" spans="2:5" ht="12.75">
      <c r="B114" s="22"/>
      <c r="E114" s="23"/>
    </row>
    <row r="115" spans="2:5" ht="12.75">
      <c r="B115" s="22"/>
      <c r="E115" s="23"/>
    </row>
    <row r="116" spans="2:5" ht="12.75">
      <c r="B116" s="22"/>
      <c r="E116" s="23"/>
    </row>
    <row r="117" spans="2:5" ht="12.75">
      <c r="B117" s="22"/>
      <c r="E117" s="23"/>
    </row>
    <row r="118" spans="2:5" ht="12.75">
      <c r="B118" s="22"/>
      <c r="E118" s="23"/>
    </row>
    <row r="119" spans="2:5" ht="12.75">
      <c r="B119" s="22"/>
      <c r="E119" s="23"/>
    </row>
    <row r="120" spans="2:5" ht="12.75">
      <c r="B120" s="22"/>
      <c r="E120" s="23"/>
    </row>
    <row r="121" spans="2:5" ht="12.75">
      <c r="B121" s="22"/>
      <c r="E121" s="23"/>
    </row>
    <row r="122" spans="2:5" ht="12.75">
      <c r="B122" s="22"/>
      <c r="E122" s="23"/>
    </row>
    <row r="123" spans="2:5" ht="12.75">
      <c r="B123" s="22"/>
      <c r="E123" s="23"/>
    </row>
    <row r="124" spans="2:5" ht="12.75">
      <c r="B124" s="22"/>
      <c r="E124" s="23"/>
    </row>
    <row r="125" spans="2:5" ht="12.75">
      <c r="B125" s="22"/>
      <c r="E125" s="23"/>
    </row>
    <row r="126" spans="2:5" ht="12.75">
      <c r="B126" s="22"/>
      <c r="E126" s="23"/>
    </row>
    <row r="127" spans="2:5" ht="12.75">
      <c r="B127" s="22"/>
      <c r="E127" s="23"/>
    </row>
    <row r="128" ht="12.75">
      <c r="B128" s="22"/>
    </row>
  </sheetData>
  <sheetProtection/>
  <autoFilter ref="A4:AJ88"/>
  <mergeCells count="16">
    <mergeCell ref="AH5:AI5"/>
    <mergeCell ref="Q5:S5"/>
    <mergeCell ref="K5:L5"/>
    <mergeCell ref="M5:N5"/>
    <mergeCell ref="O5:P5"/>
    <mergeCell ref="X5:Y5"/>
    <mergeCell ref="A4:A7"/>
    <mergeCell ref="A1:D1"/>
    <mergeCell ref="B3:AJ3"/>
    <mergeCell ref="Z5:AA5"/>
    <mergeCell ref="AD5:AE5"/>
    <mergeCell ref="AF5:AG5"/>
    <mergeCell ref="AB5:AC5"/>
    <mergeCell ref="T5:U5"/>
    <mergeCell ref="V5:W5"/>
    <mergeCell ref="I5:J5"/>
  </mergeCells>
  <printOptions/>
  <pageMargins left="0.7874015748031497" right="0.7874015748031497" top="0.5118110236220472" bottom="0.5118110236220472" header="0.31496062992125984" footer="0.5118110236220472"/>
  <pageSetup fitToHeight="1" fitToWidth="1" horizontalDpi="600" verticalDpi="600" orientation="landscape" paperSize="8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7.7109375" style="0" customWidth="1"/>
    <col min="2" max="2" width="27.8515625" style="0" customWidth="1"/>
  </cols>
  <sheetData>
    <row r="1" spans="1:4" ht="12.75">
      <c r="A1" s="65" t="s">
        <v>434</v>
      </c>
      <c r="B1" s="65"/>
      <c r="C1" s="65"/>
      <c r="D1" s="65"/>
    </row>
    <row r="2" spans="1:4" ht="12.75">
      <c r="A2" s="1"/>
      <c r="B2" s="1"/>
      <c r="C2" s="1"/>
      <c r="D2" s="1"/>
    </row>
    <row r="3" spans="1:4" ht="15">
      <c r="A3" s="64" t="s">
        <v>485</v>
      </c>
      <c r="B3" s="64"/>
      <c r="C3" s="1"/>
      <c r="D3" s="1"/>
    </row>
    <row r="5" spans="1:2" ht="15.75">
      <c r="A5" s="36" t="s">
        <v>393</v>
      </c>
      <c r="B5" s="37" t="s">
        <v>34</v>
      </c>
    </row>
    <row r="6" spans="1:2" ht="12.75">
      <c r="A6" s="38" t="s">
        <v>439</v>
      </c>
      <c r="B6" s="39" t="s">
        <v>36</v>
      </c>
    </row>
    <row r="7" spans="1:2" ht="15">
      <c r="A7" s="40" t="s">
        <v>394</v>
      </c>
      <c r="B7" s="48">
        <v>17451440</v>
      </c>
    </row>
    <row r="8" spans="1:2" ht="15">
      <c r="A8" s="47" t="s">
        <v>486</v>
      </c>
      <c r="B8" s="48">
        <v>179666912</v>
      </c>
    </row>
    <row r="9" spans="1:2" ht="15">
      <c r="A9" s="47" t="s">
        <v>487</v>
      </c>
      <c r="B9" s="49">
        <v>53883039</v>
      </c>
    </row>
  </sheetData>
  <sheetProtection/>
  <mergeCells count="2">
    <mergeCell ref="A3:B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User</cp:lastModifiedBy>
  <cp:lastPrinted>2012-12-19T10:16:24Z</cp:lastPrinted>
  <dcterms:created xsi:type="dcterms:W3CDTF">2011-11-07T12:13:52Z</dcterms:created>
  <dcterms:modified xsi:type="dcterms:W3CDTF">2016-10-04T12:23:41Z</dcterms:modified>
  <cp:category/>
  <cp:version/>
  <cp:contentType/>
  <cp:contentStatus/>
</cp:coreProperties>
</file>